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5195" windowHeight="8955"/>
  </bookViews>
  <sheets>
    <sheet name="El Segundo 2009 - EARNINGS Sort" sheetId="3" r:id="rId1"/>
    <sheet name="El Segundo 2009 - NAME Sort" sheetId="13" r:id="rId2"/>
    <sheet name="El Segundo 2009 - POSITION Sort" sheetId="18" r:id="rId3"/>
  </sheets>
  <calcPr calcId="125725"/>
</workbook>
</file>

<file path=xl/calcChain.xml><?xml version="1.0" encoding="utf-8"?>
<calcChain xmlns="http://schemas.openxmlformats.org/spreadsheetml/2006/main">
  <c r="C109" i="3"/>
  <c r="C108"/>
  <c r="D289"/>
  <c r="H290" i="18"/>
  <c r="F290"/>
  <c r="E290"/>
  <c r="D290"/>
  <c r="H289"/>
  <c r="F289"/>
  <c r="E289"/>
  <c r="D289"/>
  <c r="H288"/>
  <c r="F288"/>
  <c r="E288"/>
  <c r="D288"/>
  <c r="H290" i="13"/>
  <c r="F290"/>
  <c r="E290"/>
  <c r="D290"/>
  <c r="H289"/>
  <c r="F289"/>
  <c r="E289"/>
  <c r="D289"/>
  <c r="H288"/>
  <c r="F288"/>
  <c r="E288"/>
  <c r="D288"/>
  <c r="H290" i="3"/>
  <c r="D290"/>
  <c r="E290"/>
  <c r="H289"/>
  <c r="E289"/>
  <c r="H288"/>
  <c r="E288"/>
  <c r="D288"/>
  <c r="H286" i="18"/>
  <c r="E286"/>
  <c r="D286"/>
  <c r="C168"/>
  <c r="C230"/>
  <c r="C58"/>
  <c r="C127"/>
  <c r="C165"/>
  <c r="C193"/>
  <c r="C101"/>
  <c r="C14"/>
  <c r="C71"/>
  <c r="C254"/>
  <c r="C126"/>
  <c r="C150"/>
  <c r="C34"/>
  <c r="C281"/>
  <c r="C132"/>
  <c r="C151"/>
  <c r="C194"/>
  <c r="C283"/>
  <c r="C191"/>
  <c r="C247"/>
  <c r="C160"/>
  <c r="C171"/>
  <c r="C91"/>
  <c r="C215"/>
  <c r="C159"/>
  <c r="C143"/>
  <c r="C105"/>
  <c r="C135"/>
  <c r="C134"/>
  <c r="C81"/>
  <c r="C139"/>
  <c r="C256"/>
  <c r="C170"/>
  <c r="C78"/>
  <c r="C55"/>
  <c r="C22"/>
  <c r="C238"/>
  <c r="C196"/>
  <c r="C227"/>
  <c r="C93"/>
  <c r="C106"/>
  <c r="C197"/>
  <c r="C167"/>
  <c r="C102"/>
  <c r="C57"/>
  <c r="C87"/>
  <c r="C270"/>
  <c r="C226"/>
  <c r="C27"/>
  <c r="C100"/>
  <c r="C17"/>
  <c r="C97"/>
  <c r="C245"/>
  <c r="C240"/>
  <c r="C92"/>
  <c r="C75"/>
  <c r="C144"/>
  <c r="C108"/>
  <c r="C242"/>
  <c r="C214"/>
  <c r="C47"/>
  <c r="C217"/>
  <c r="C148"/>
  <c r="C138"/>
  <c r="C188"/>
  <c r="C146"/>
  <c r="C62"/>
  <c r="C42"/>
  <c r="C74"/>
  <c r="C203"/>
  <c r="C273"/>
  <c r="C70"/>
  <c r="C261"/>
  <c r="C19"/>
  <c r="C140"/>
  <c r="C73"/>
  <c r="C107"/>
  <c r="C137"/>
  <c r="C187"/>
  <c r="C136"/>
  <c r="C169"/>
  <c r="C88"/>
  <c r="C200"/>
  <c r="C156"/>
  <c r="C153"/>
  <c r="C202"/>
  <c r="C219"/>
  <c r="C125"/>
  <c r="C35"/>
  <c r="C149"/>
  <c r="C37"/>
  <c r="C280"/>
  <c r="C79"/>
  <c r="C189"/>
  <c r="C141"/>
  <c r="C16"/>
  <c r="C284"/>
  <c r="C166"/>
  <c r="C269"/>
  <c r="C76"/>
  <c r="C18"/>
  <c r="C158"/>
  <c r="C63"/>
  <c r="C212"/>
  <c r="C218"/>
  <c r="C266"/>
  <c r="F49"/>
  <c r="C49" s="1"/>
  <c r="C233"/>
  <c r="C181"/>
  <c r="C128"/>
  <c r="C31"/>
  <c r="C174"/>
  <c r="C198"/>
  <c r="C142"/>
  <c r="C68"/>
  <c r="C95"/>
  <c r="C208"/>
  <c r="C209"/>
  <c r="C131"/>
  <c r="C263"/>
  <c r="C190"/>
  <c r="C83"/>
  <c r="C234"/>
  <c r="C268"/>
  <c r="C253"/>
  <c r="C122"/>
  <c r="C84"/>
  <c r="C265"/>
  <c r="C162"/>
  <c r="C20"/>
  <c r="C231"/>
  <c r="C36"/>
  <c r="C255"/>
  <c r="C204"/>
  <c r="C56"/>
  <c r="C184"/>
  <c r="C67"/>
  <c r="C206"/>
  <c r="C103"/>
  <c r="C30"/>
  <c r="C236"/>
  <c r="C262"/>
  <c r="C123"/>
  <c r="C119"/>
  <c r="C176"/>
  <c r="C94"/>
  <c r="C147"/>
  <c r="C23"/>
  <c r="C178"/>
  <c r="C179"/>
  <c r="C199"/>
  <c r="C182"/>
  <c r="C33"/>
  <c r="C239"/>
  <c r="C85"/>
  <c r="C69"/>
  <c r="C220"/>
  <c r="C89"/>
  <c r="C267"/>
  <c r="C51"/>
  <c r="C205"/>
  <c r="C229"/>
  <c r="C113"/>
  <c r="C244"/>
  <c r="C104"/>
  <c r="C72"/>
  <c r="C152"/>
  <c r="C275"/>
  <c r="C257"/>
  <c r="C155"/>
  <c r="C41"/>
  <c r="C115"/>
  <c r="C77"/>
  <c r="C272"/>
  <c r="C243"/>
  <c r="C80"/>
  <c r="C145"/>
  <c r="C82"/>
  <c r="C66"/>
  <c r="C40"/>
  <c r="F224"/>
  <c r="C224" s="1"/>
  <c r="C271"/>
  <c r="C201"/>
  <c r="C15"/>
  <c r="C228"/>
  <c r="C121"/>
  <c r="C120"/>
  <c r="C251"/>
  <c r="C32"/>
  <c r="F175"/>
  <c r="C24"/>
  <c r="C129"/>
  <c r="C252"/>
  <c r="C43"/>
  <c r="C61"/>
  <c r="C282"/>
  <c r="C225"/>
  <c r="C235"/>
  <c r="C117"/>
  <c r="C246"/>
  <c r="C248"/>
  <c r="C210"/>
  <c r="C130"/>
  <c r="C13"/>
  <c r="C173"/>
  <c r="C38"/>
  <c r="C98"/>
  <c r="C96"/>
  <c r="C277"/>
  <c r="C29"/>
  <c r="C223"/>
  <c r="C48"/>
  <c r="C133"/>
  <c r="C276"/>
  <c r="C110"/>
  <c r="C183"/>
  <c r="C180"/>
  <c r="C109"/>
  <c r="C164"/>
  <c r="C21"/>
  <c r="C163"/>
  <c r="C222"/>
  <c r="C211"/>
  <c r="C258"/>
  <c r="C54"/>
  <c r="C172"/>
  <c r="C50"/>
  <c r="C112"/>
  <c r="C25"/>
  <c r="C259"/>
  <c r="C46"/>
  <c r="C232"/>
  <c r="C161"/>
  <c r="C192"/>
  <c r="C39"/>
  <c r="C12"/>
  <c r="C60"/>
  <c r="C157"/>
  <c r="C99"/>
  <c r="C260"/>
  <c r="C118"/>
  <c r="C114"/>
  <c r="C124"/>
  <c r="C53"/>
  <c r="C274"/>
  <c r="C221"/>
  <c r="C185"/>
  <c r="C186"/>
  <c r="C279"/>
  <c r="C216"/>
  <c r="C45"/>
  <c r="C116"/>
  <c r="C52"/>
  <c r="C64"/>
  <c r="C86"/>
  <c r="C26"/>
  <c r="C249"/>
  <c r="C59"/>
  <c r="C237"/>
  <c r="C28"/>
  <c r="C177"/>
  <c r="C264"/>
  <c r="C154"/>
  <c r="C207"/>
  <c r="C65"/>
  <c r="C278"/>
  <c r="C213"/>
  <c r="C90"/>
  <c r="C44"/>
  <c r="C195"/>
  <c r="C250"/>
  <c r="C111"/>
  <c r="C241"/>
  <c r="H286" i="13"/>
  <c r="E286"/>
  <c r="D286"/>
  <c r="C81"/>
  <c r="C284"/>
  <c r="C231"/>
  <c r="C242"/>
  <c r="C224"/>
  <c r="C63"/>
  <c r="C39"/>
  <c r="C249"/>
  <c r="C54"/>
  <c r="C79"/>
  <c r="C222"/>
  <c r="C128"/>
  <c r="C198"/>
  <c r="C189"/>
  <c r="C175"/>
  <c r="C281"/>
  <c r="C274"/>
  <c r="C138"/>
  <c r="C65"/>
  <c r="C101"/>
  <c r="C188"/>
  <c r="C114"/>
  <c r="C194"/>
  <c r="C117"/>
  <c r="C270"/>
  <c r="C201"/>
  <c r="C34"/>
  <c r="C193"/>
  <c r="C269"/>
  <c r="C273"/>
  <c r="C195"/>
  <c r="C89"/>
  <c r="C156"/>
  <c r="C23"/>
  <c r="C115"/>
  <c r="C254"/>
  <c r="C85"/>
  <c r="C277"/>
  <c r="C108"/>
  <c r="C232"/>
  <c r="C221"/>
  <c r="C165"/>
  <c r="C22"/>
  <c r="C155"/>
  <c r="C228"/>
  <c r="C210"/>
  <c r="C207"/>
  <c r="C187"/>
  <c r="C280"/>
  <c r="C66"/>
  <c r="C214"/>
  <c r="C212"/>
  <c r="C28"/>
  <c r="C49"/>
  <c r="C200"/>
  <c r="C152"/>
  <c r="C45"/>
  <c r="C275"/>
  <c r="C211"/>
  <c r="C111"/>
  <c r="C271"/>
  <c r="C20"/>
  <c r="C153"/>
  <c r="C19"/>
  <c r="C91"/>
  <c r="C26"/>
  <c r="C180"/>
  <c r="C183"/>
  <c r="C248"/>
  <c r="C118"/>
  <c r="C31"/>
  <c r="C250"/>
  <c r="C179"/>
  <c r="C144"/>
  <c r="C90"/>
  <c r="C234"/>
  <c r="C55"/>
  <c r="C87"/>
  <c r="C64"/>
  <c r="C162"/>
  <c r="C223"/>
  <c r="C259"/>
  <c r="C35"/>
  <c r="C257"/>
  <c r="C137"/>
  <c r="C209"/>
  <c r="C76"/>
  <c r="C14"/>
  <c r="C48"/>
  <c r="C267"/>
  <c r="C174"/>
  <c r="C71"/>
  <c r="C184"/>
  <c r="C16"/>
  <c r="C50"/>
  <c r="C96"/>
  <c r="C190"/>
  <c r="C157"/>
  <c r="C106"/>
  <c r="C160"/>
  <c r="C27"/>
  <c r="C105"/>
  <c r="C282"/>
  <c r="C261"/>
  <c r="C84"/>
  <c r="C213"/>
  <c r="C110"/>
  <c r="C33"/>
  <c r="C129"/>
  <c r="C240"/>
  <c r="C148"/>
  <c r="C170"/>
  <c r="C119"/>
  <c r="C47"/>
  <c r="C225"/>
  <c r="C177"/>
  <c r="C40"/>
  <c r="C29"/>
  <c r="C18"/>
  <c r="C181"/>
  <c r="C265"/>
  <c r="C166"/>
  <c r="C61"/>
  <c r="C217"/>
  <c r="C73"/>
  <c r="C36"/>
  <c r="C62"/>
  <c r="C97"/>
  <c r="C143"/>
  <c r="C205"/>
  <c r="C92"/>
  <c r="C182"/>
  <c r="C171"/>
  <c r="C126"/>
  <c r="C116"/>
  <c r="C83"/>
  <c r="C121"/>
  <c r="C219"/>
  <c r="C78"/>
  <c r="C218"/>
  <c r="C197"/>
  <c r="C196"/>
  <c r="C167"/>
  <c r="C264"/>
  <c r="C113"/>
  <c r="C168"/>
  <c r="C21"/>
  <c r="C238"/>
  <c r="C226"/>
  <c r="C42"/>
  <c r="C147"/>
  <c r="C142"/>
  <c r="C276"/>
  <c r="C124"/>
  <c r="C186"/>
  <c r="C151"/>
  <c r="C43"/>
  <c r="C233"/>
  <c r="C253"/>
  <c r="C215"/>
  <c r="C131"/>
  <c r="C82"/>
  <c r="C199"/>
  <c r="C150"/>
  <c r="C122"/>
  <c r="C103"/>
  <c r="C161"/>
  <c r="C12"/>
  <c r="C260"/>
  <c r="C159"/>
  <c r="C102"/>
  <c r="C202"/>
  <c r="C72"/>
  <c r="C132"/>
  <c r="C134"/>
  <c r="C172"/>
  <c r="C99"/>
  <c r="C243"/>
  <c r="C247"/>
  <c r="C77"/>
  <c r="C93"/>
  <c r="C15"/>
  <c r="C53"/>
  <c r="C268"/>
  <c r="C279"/>
  <c r="C51"/>
  <c r="C98"/>
  <c r="C169"/>
  <c r="C266"/>
  <c r="C145"/>
  <c r="C139"/>
  <c r="C256"/>
  <c r="C141"/>
  <c r="C57"/>
  <c r="C245"/>
  <c r="C30"/>
  <c r="C154"/>
  <c r="C164"/>
  <c r="C191"/>
  <c r="C220"/>
  <c r="C206"/>
  <c r="C283"/>
  <c r="C37"/>
  <c r="C52"/>
  <c r="C230"/>
  <c r="C13"/>
  <c r="C38"/>
  <c r="C94"/>
  <c r="C70"/>
  <c r="C149"/>
  <c r="C67"/>
  <c r="C227"/>
  <c r="C69"/>
  <c r="C133"/>
  <c r="C130"/>
  <c r="C60"/>
  <c r="C136"/>
  <c r="C208"/>
  <c r="C262"/>
  <c r="C123"/>
  <c r="C100"/>
  <c r="C158"/>
  <c r="C46"/>
  <c r="C244"/>
  <c r="C24"/>
  <c r="C163"/>
  <c r="C17"/>
  <c r="C246"/>
  <c r="C41"/>
  <c r="C58"/>
  <c r="C237"/>
  <c r="C44"/>
  <c r="C32"/>
  <c r="C258"/>
  <c r="C88"/>
  <c r="C120"/>
  <c r="C125"/>
  <c r="F104"/>
  <c r="C104" s="1"/>
  <c r="C176"/>
  <c r="C107"/>
  <c r="C74"/>
  <c r="C127"/>
  <c r="C146"/>
  <c r="C203"/>
  <c r="C68"/>
  <c r="C255"/>
  <c r="C56"/>
  <c r="C135"/>
  <c r="C241"/>
  <c r="C86"/>
  <c r="C278"/>
  <c r="C109"/>
  <c r="C140"/>
  <c r="C192"/>
  <c r="F95"/>
  <c r="C95" s="1"/>
  <c r="C251"/>
  <c r="C173"/>
  <c r="C80"/>
  <c r="C112"/>
  <c r="C75"/>
  <c r="C235"/>
  <c r="C263"/>
  <c r="C185"/>
  <c r="C25"/>
  <c r="C252"/>
  <c r="C272"/>
  <c r="C236"/>
  <c r="F178"/>
  <c r="C229"/>
  <c r="C216"/>
  <c r="C239"/>
  <c r="C204"/>
  <c r="C59"/>
  <c r="D286" i="3"/>
  <c r="E286"/>
  <c r="H286"/>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F47"/>
  <c r="C47" s="1"/>
  <c r="C46"/>
  <c r="C45"/>
  <c r="C44"/>
  <c r="C43"/>
  <c r="C42"/>
  <c r="C41"/>
  <c r="C40"/>
  <c r="C39"/>
  <c r="C38"/>
  <c r="C37"/>
  <c r="C36"/>
  <c r="C35"/>
  <c r="C34"/>
  <c r="C33"/>
  <c r="C32"/>
  <c r="C31"/>
  <c r="F30"/>
  <c r="C30" s="1"/>
  <c r="C29"/>
  <c r="C28"/>
  <c r="C27"/>
  <c r="C26"/>
  <c r="C25"/>
  <c r="C24"/>
  <c r="C23"/>
  <c r="C22"/>
  <c r="C21"/>
  <c r="C20"/>
  <c r="C19"/>
  <c r="C18"/>
  <c r="F17"/>
  <c r="F290" s="1"/>
  <c r="C16"/>
  <c r="C15"/>
  <c r="C14"/>
  <c r="C13"/>
  <c r="C12"/>
  <c r="C17"/>
  <c r="C288" l="1"/>
  <c r="C290"/>
  <c r="F286"/>
  <c r="F288"/>
  <c r="F289"/>
  <c r="F286" i="13"/>
  <c r="F286" i="18"/>
  <c r="C175"/>
  <c r="C288" s="1"/>
  <c r="C289" i="3"/>
  <c r="C286"/>
  <c r="C178" i="13"/>
  <c r="C286" s="1"/>
  <c r="C290" i="18" l="1"/>
  <c r="C289"/>
  <c r="C289" i="13"/>
  <c r="C288"/>
  <c r="C290"/>
  <c r="C286" i="18"/>
</calcChain>
</file>

<file path=xl/sharedStrings.xml><?xml version="1.0" encoding="utf-8"?>
<sst xmlns="http://schemas.openxmlformats.org/spreadsheetml/2006/main" count="1752" uniqueCount="409">
  <si>
    <t>Regular</t>
  </si>
  <si>
    <t>Special</t>
  </si>
  <si>
    <t>Employee</t>
  </si>
  <si>
    <t>Position</t>
  </si>
  <si>
    <t>Earnings</t>
  </si>
  <si>
    <t>Comp.</t>
  </si>
  <si>
    <t>Overtime</t>
  </si>
  <si>
    <t>Payout</t>
  </si>
  <si>
    <t>Police Chief</t>
  </si>
  <si>
    <t>Police Captain</t>
  </si>
  <si>
    <t>Fire Chief</t>
  </si>
  <si>
    <t>Fire Captain</t>
  </si>
  <si>
    <t>Deputy Fire Chief</t>
  </si>
  <si>
    <t>Battalion Chief</t>
  </si>
  <si>
    <t>City Manager</t>
  </si>
  <si>
    <t>Fire Paramedic</t>
  </si>
  <si>
    <t>Police Lieutenant</t>
  </si>
  <si>
    <t>Firefighter</t>
  </si>
  <si>
    <t>Police Officer</t>
  </si>
  <si>
    <t>Assistant City Manager</t>
  </si>
  <si>
    <t>Fire Engineer</t>
  </si>
  <si>
    <t>Police Sergeant</t>
  </si>
  <si>
    <t>Director of Human Resources</t>
  </si>
  <si>
    <t>Director of Library Services</t>
  </si>
  <si>
    <t>Director of Finance</t>
  </si>
  <si>
    <t>Director Planning/Bldg. Safety</t>
  </si>
  <si>
    <t>Fire Marshal</t>
  </si>
  <si>
    <t>Director, Rec./Parks</t>
  </si>
  <si>
    <t>Assistant City Engineer</t>
  </si>
  <si>
    <t>Planning Manager</t>
  </si>
  <si>
    <t>Info. Systems Manager</t>
  </si>
  <si>
    <t>Bldg. Safety Manager</t>
  </si>
  <si>
    <t>Fiscal Services Manager</t>
  </si>
  <si>
    <t>Business Services Manager</t>
  </si>
  <si>
    <t>Human Resources Manager</t>
  </si>
  <si>
    <t>Principal Planner</t>
  </si>
  <si>
    <t>Supervising Dispatcher</t>
  </si>
  <si>
    <t>Technical Services Analyst</t>
  </si>
  <si>
    <t>Dispatcher II</t>
  </si>
  <si>
    <t>General Svcs. Manager</t>
  </si>
  <si>
    <t>Principal Engineer</t>
  </si>
  <si>
    <t>Senior Building Inspector</t>
  </si>
  <si>
    <t>Facilities Maint. Supervisor</t>
  </si>
  <si>
    <t>Fire Prevention Specialist</t>
  </si>
  <si>
    <t>Plan Check Engineer</t>
  </si>
  <si>
    <t>Community Cable Prog. Mgr.</t>
  </si>
  <si>
    <t>Emergency Mgmt. Coordinator</t>
  </si>
  <si>
    <t>Network Technician</t>
  </si>
  <si>
    <t>Purchasing Agent</t>
  </si>
  <si>
    <t>Senior Librarian</t>
  </si>
  <si>
    <t>Street Maintenance Supervisor</t>
  </si>
  <si>
    <t>Management Analyst</t>
  </si>
  <si>
    <t>Equipment Maint. Supervisor</t>
  </si>
  <si>
    <t>Senior Admin. Analyst</t>
  </si>
  <si>
    <t>Librarian II</t>
  </si>
  <si>
    <t>Sr. Mgmt. Analyst</t>
  </si>
  <si>
    <t>Senior Accountant</t>
  </si>
  <si>
    <t>Wastewater Supervisor</t>
  </si>
  <si>
    <t>Deputy City Clerk</t>
  </si>
  <si>
    <t>Crime Prevention Analyst II</t>
  </si>
  <si>
    <t>GIS Analyst</t>
  </si>
  <si>
    <t>Recreation Supervisor</t>
  </si>
  <si>
    <t>Associate Engineer</t>
  </si>
  <si>
    <t>Wastewater Leadworker</t>
  </si>
  <si>
    <t>Police Service Officer</t>
  </si>
  <si>
    <t>Park Maintenance Supervisor</t>
  </si>
  <si>
    <t>Facilities Systems Mechanic</t>
  </si>
  <si>
    <t>Executive Assistant</t>
  </si>
  <si>
    <t>Property Owner Coordinator</t>
  </si>
  <si>
    <t>Construction Coordinator</t>
  </si>
  <si>
    <t>Equipment Mechanic II</t>
  </si>
  <si>
    <t>Street Maintenance Leadworker</t>
  </si>
  <si>
    <t>Maintenance Craftsworker</t>
  </si>
  <si>
    <t>Building Inspector II</t>
  </si>
  <si>
    <t>Computer Graphics Designer</t>
  </si>
  <si>
    <t>Crime Scene Investigator II</t>
  </si>
  <si>
    <t>Administrative Analyst</t>
  </si>
  <si>
    <t>Wastewater Maint. Worker II</t>
  </si>
  <si>
    <t>Building Inspector I</t>
  </si>
  <si>
    <t>Water Maintenance Leadworker</t>
  </si>
  <si>
    <t>Revenue Inspector</t>
  </si>
  <si>
    <t>Applications Specialist</t>
  </si>
  <si>
    <t>Librarian I</t>
  </si>
  <si>
    <t>Meter Reader/Repairer</t>
  </si>
  <si>
    <t>Police Assistant II</t>
  </si>
  <si>
    <t>Admin. Tech. Specialist</t>
  </si>
  <si>
    <t>Dispatcher I</t>
  </si>
  <si>
    <t>Equipment Mechanic</t>
  </si>
  <si>
    <t>Office Specialist II - H.R.</t>
  </si>
  <si>
    <t>Police Service Officer II</t>
  </si>
  <si>
    <t>Crime Scene Investigator I</t>
  </si>
  <si>
    <t>Community Cable Prog. Spec.</t>
  </si>
  <si>
    <t>Equipment Mechanic I</t>
  </si>
  <si>
    <t>Water Maint. Worker II</t>
  </si>
  <si>
    <t>Tree Maintenance Worker</t>
  </si>
  <si>
    <t>Senior Admin. Specialist</t>
  </si>
  <si>
    <t>Park Maint. Worker II</t>
  </si>
  <si>
    <t>Accounting Technician</t>
  </si>
  <si>
    <t>Library Assistant</t>
  </si>
  <si>
    <t>License/Permit Specialist II</t>
  </si>
  <si>
    <t>Network Assistant</t>
  </si>
  <si>
    <t>Administrative Specialist</t>
  </si>
  <si>
    <t>Street Maint. Worker II</t>
  </si>
  <si>
    <t>Records Technician</t>
  </si>
  <si>
    <t>Accounts Specialist II</t>
  </si>
  <si>
    <t>Recreation Coordinator</t>
  </si>
  <si>
    <t>Police Assistant I</t>
  </si>
  <si>
    <t>Office Specialist II</t>
  </si>
  <si>
    <t>Water Maint. Worker I</t>
  </si>
  <si>
    <t>Custodian</t>
  </si>
  <si>
    <t>Human Resources Analyst</t>
  </si>
  <si>
    <t>Wastewater Maint. Worker I</t>
  </si>
  <si>
    <t>Office Specialist I</t>
  </si>
  <si>
    <t>Police Cadet</t>
  </si>
  <si>
    <t>Principal Environ. Specialist</t>
  </si>
  <si>
    <t>Cummings, David</t>
  </si>
  <si>
    <t>Phipps, Max</t>
  </si>
  <si>
    <t>Smith, Kevin</t>
  </si>
  <si>
    <t>Rehm, Kevin</t>
  </si>
  <si>
    <t>Schrantz, Mark</t>
  </si>
  <si>
    <t>Moore, Eric</t>
  </si>
  <si>
    <t>Slover, Breck</t>
  </si>
  <si>
    <t>Wayt, John</t>
  </si>
  <si>
    <t>Tavera, Mitchell</t>
  </si>
  <si>
    <t>Bibee, John</t>
  </si>
  <si>
    <t>Nixt, Harold</t>
  </si>
  <si>
    <t>Turnbull, Robert</t>
  </si>
  <si>
    <t>Simpson, Mark</t>
  </si>
  <si>
    <t>Early, Mark</t>
  </si>
  <si>
    <t>Harrison, Mark</t>
  </si>
  <si>
    <t>Evanski, Brian</t>
  </si>
  <si>
    <t>Mendoza, Carlos</t>
  </si>
  <si>
    <t>Tarango, Samuel</t>
  </si>
  <si>
    <t>Garcia, Raymond</t>
  </si>
  <si>
    <t>O'Leary, David</t>
  </si>
  <si>
    <t>Krumbach, Walter</t>
  </si>
  <si>
    <t>Guyer, Richard</t>
  </si>
  <si>
    <t>Williams, Joe</t>
  </si>
  <si>
    <t>Flickinger, Robert</t>
  </si>
  <si>
    <t>Sonek, Robert</t>
  </si>
  <si>
    <t>Kerkhof, Rudy</t>
  </si>
  <si>
    <t>Crowe, William</t>
  </si>
  <si>
    <t>Thomason, Christopher</t>
  </si>
  <si>
    <t>DeLa Rambelje, Tony</t>
  </si>
  <si>
    <t>Petralia, John</t>
  </si>
  <si>
    <t>Lees, Mark</t>
  </si>
  <si>
    <t>James, Carson</t>
  </si>
  <si>
    <t>Doukakis, Scott</t>
  </si>
  <si>
    <t>Gritzmacher, John</t>
  </si>
  <si>
    <t>Mitchell, Michael</t>
  </si>
  <si>
    <t>Gray, Elizabeth</t>
  </si>
  <si>
    <t>Hyland, Robert</t>
  </si>
  <si>
    <t>Heronema, Kevin</t>
  </si>
  <si>
    <t>Fowler, Rex</t>
  </si>
  <si>
    <t>Towne, Richard</t>
  </si>
  <si>
    <t>Brighton, Debra</t>
  </si>
  <si>
    <t>Carson, Charles</t>
  </si>
  <si>
    <t>Cullen, Deborah</t>
  </si>
  <si>
    <t>Carpenter, Gregory</t>
  </si>
  <si>
    <t>Stephenson, Roger</t>
  </si>
  <si>
    <t>Archambault, Michael</t>
  </si>
  <si>
    <t>Martinez, Scott</t>
  </si>
  <si>
    <t>Bermudez, Jaime</t>
  </si>
  <si>
    <t>Stack, Steven</t>
  </si>
  <si>
    <t>Carver, James</t>
  </si>
  <si>
    <t>Macdonald, Daren</t>
  </si>
  <si>
    <t>Gill, Michael</t>
  </si>
  <si>
    <t>Howard, Dean</t>
  </si>
  <si>
    <t>Tulette, James</t>
  </si>
  <si>
    <t>Powell, Andrew</t>
  </si>
  <si>
    <t>Kim, Daniel</t>
  </si>
  <si>
    <t>Cummings, Robert</t>
  </si>
  <si>
    <t>Johnson, Deana</t>
  </si>
  <si>
    <t>Jones, Thomas</t>
  </si>
  <si>
    <t>Delmendo, Glenn</t>
  </si>
  <si>
    <t>Santagata, Brian</t>
  </si>
  <si>
    <t>Del Castillo, Antonio</t>
  </si>
  <si>
    <t>Lemus, Marco</t>
  </si>
  <si>
    <t>Dennis, Donald</t>
  </si>
  <si>
    <t>Garcia, Daniel</t>
  </si>
  <si>
    <t>Cameron, Christian</t>
  </si>
  <si>
    <t>Allee, Ryan</t>
  </si>
  <si>
    <t>Schultz, Kenneth</t>
  </si>
  <si>
    <t>Christensen, Kimberly</t>
  </si>
  <si>
    <t>Butler, Artie</t>
  </si>
  <si>
    <t>Zimmer, Janet</t>
  </si>
  <si>
    <t>Plugge, Aaron</t>
  </si>
  <si>
    <t>Rodriguez, Armando</t>
  </si>
  <si>
    <t>O'Connor, Scott</t>
  </si>
  <si>
    <t>Martinez, Vincent</t>
  </si>
  <si>
    <t>Leyman, Jeffrey</t>
  </si>
  <si>
    <t>Bonfield, Shawn</t>
  </si>
  <si>
    <t>Stephens, James</t>
  </si>
  <si>
    <t>Crowson, Curt</t>
  </si>
  <si>
    <t>Kruse, Adam</t>
  </si>
  <si>
    <t>Thorn, Norman</t>
  </si>
  <si>
    <t>Kranz, Matthew</t>
  </si>
  <si>
    <t>Lee, Sam</t>
  </si>
  <si>
    <t>Villarreal, Edward</t>
  </si>
  <si>
    <t>McIlroy, Nathan</t>
  </si>
  <si>
    <t>Gerny, Geoffrey</t>
  </si>
  <si>
    <t>Cheng, Ken</t>
  </si>
  <si>
    <t>Wise, William</t>
  </si>
  <si>
    <t>Vukelich-Port, Christine</t>
  </si>
  <si>
    <t>Corkins, Aaron</t>
  </si>
  <si>
    <t>Garcia, Angelina</t>
  </si>
  <si>
    <t>Emerson, Mitchell</t>
  </si>
  <si>
    <t>Amorino, Christopher</t>
  </si>
  <si>
    <t>Stolnack, Phillip</t>
  </si>
  <si>
    <t>Spencer, Cory</t>
  </si>
  <si>
    <t>Gilbert, Ryan</t>
  </si>
  <si>
    <t>Jones, Vivonnette</t>
  </si>
  <si>
    <t>Jones, Steven</t>
  </si>
  <si>
    <t>Dijkstra, Martha</t>
  </si>
  <si>
    <t>Perez, Hugo</t>
  </si>
  <si>
    <t>Goodreau, Patrick</t>
  </si>
  <si>
    <t>Mackprang, Geoffrey</t>
  </si>
  <si>
    <t>Trujillo, Steven</t>
  </si>
  <si>
    <t>Alkire, Laurence</t>
  </si>
  <si>
    <t>Malone, Jennifer</t>
  </si>
  <si>
    <t>Gray, David</t>
  </si>
  <si>
    <t>Holt, Clayton</t>
  </si>
  <si>
    <t>Leslie, Nelson</t>
  </si>
  <si>
    <t>Paulsen, Steven</t>
  </si>
  <si>
    <t>Fajardo, Ronald</t>
  </si>
  <si>
    <t>Jonas, Maryam</t>
  </si>
  <si>
    <t>Redford, Yvonne</t>
  </si>
  <si>
    <t>Taylor, Jamie</t>
  </si>
  <si>
    <t>Siefke, Evan</t>
  </si>
  <si>
    <t>Carr, Dina</t>
  </si>
  <si>
    <t>Lewis, Darrell</t>
  </si>
  <si>
    <t>Norwood, Jennifer</t>
  </si>
  <si>
    <t>Humphrey, Jeffrey</t>
  </si>
  <si>
    <t>Whitehead, Martin</t>
  </si>
  <si>
    <t>Larkin, Levi</t>
  </si>
  <si>
    <t>Leigh, Steven</t>
  </si>
  <si>
    <t>Carpenter, Kevin</t>
  </si>
  <si>
    <t>Samaras, Apostolos</t>
  </si>
  <si>
    <t>Smith, Jill</t>
  </si>
  <si>
    <t>Beardmore, Brent</t>
  </si>
  <si>
    <t>McEntyre, Andrew</t>
  </si>
  <si>
    <t>Hatcher, William</t>
  </si>
  <si>
    <t>McEnroe, Andrew</t>
  </si>
  <si>
    <t>O'Toole, Daniel</t>
  </si>
  <si>
    <t>Partlow, Bryan</t>
  </si>
  <si>
    <t>Robinson, Jeffrey</t>
  </si>
  <si>
    <t>Engler, Daniel</t>
  </si>
  <si>
    <t>Robinson, Stephen</t>
  </si>
  <si>
    <t>Hogate, J. Richard</t>
  </si>
  <si>
    <t>Fenwick, Richard</t>
  </si>
  <si>
    <t>Herbert, Mark</t>
  </si>
  <si>
    <t>Jackson, Craig</t>
  </si>
  <si>
    <t>McLeod, Jeanne</t>
  </si>
  <si>
    <t>Mullins, Gary</t>
  </si>
  <si>
    <t>Ganibi, Gary</t>
  </si>
  <si>
    <t>Pickens, Cynthia</t>
  </si>
  <si>
    <t>Le Cates, Lisa</t>
  </si>
  <si>
    <t>Georgious, O. Stella</t>
  </si>
  <si>
    <t>Danowitz, Ryan</t>
  </si>
  <si>
    <t>Busick, Gilbert</t>
  </si>
  <si>
    <t>Domann, L. Cathy</t>
  </si>
  <si>
    <t>Risk, Laurie</t>
  </si>
  <si>
    <t>Cunningham, Ellen</t>
  </si>
  <si>
    <t>McDaniel, Michael</t>
  </si>
  <si>
    <t>Van Fossen, Jeffrey</t>
  </si>
  <si>
    <t>Muir, Luke</t>
  </si>
  <si>
    <t>Atkinson, Eric</t>
  </si>
  <si>
    <t>Bola, Arianne</t>
  </si>
  <si>
    <t>Campbell, Ronald</t>
  </si>
  <si>
    <t>Mitsuda, Janis</t>
  </si>
  <si>
    <t>Saldana, Paul</t>
  </si>
  <si>
    <t>Casillas, Joseph</t>
  </si>
  <si>
    <t>Hernandez, Salvador</t>
  </si>
  <si>
    <t>McIlroy, Susan</t>
  </si>
  <si>
    <t>LeMay, Jesusa</t>
  </si>
  <si>
    <t>Smith, Sirena</t>
  </si>
  <si>
    <t>Jennings, Mishia</t>
  </si>
  <si>
    <t>Bruto, Lisa</t>
  </si>
  <si>
    <t>Harada-Au, Patricia</t>
  </si>
  <si>
    <t>Randall, Marjory</t>
  </si>
  <si>
    <t>Fiorini, Alison</t>
  </si>
  <si>
    <t>Trujillo, Mark</t>
  </si>
  <si>
    <t>Park Superintendent</t>
  </si>
  <si>
    <t>Zeck, Rhonda</t>
  </si>
  <si>
    <t>Gray, Thomas</t>
  </si>
  <si>
    <t>Blumenthal, Michelle</t>
  </si>
  <si>
    <t>Mahakian, Lauren</t>
  </si>
  <si>
    <t>Griffin, Ronald</t>
  </si>
  <si>
    <t>Macdonald, Dana</t>
  </si>
  <si>
    <t>Ochwat, Gary</t>
  </si>
  <si>
    <t>Garinger, James</t>
  </si>
  <si>
    <t>Cetl, Robert</t>
  </si>
  <si>
    <t>Appleton, Tammy</t>
  </si>
  <si>
    <t>Nemeth, Kathryn</t>
  </si>
  <si>
    <t>Diaz, Fernando</t>
  </si>
  <si>
    <t>Mendoza, William</t>
  </si>
  <si>
    <t>Vos, Damian</t>
  </si>
  <si>
    <t>Castro, Lisa</t>
  </si>
  <si>
    <t>Amezcua, Jaime</t>
  </si>
  <si>
    <t>Elizarraraz, David</t>
  </si>
  <si>
    <t>Prado, Jorge</t>
  </si>
  <si>
    <t>Klingaman, Lawrence</t>
  </si>
  <si>
    <t>Todd, Julie</t>
  </si>
  <si>
    <t>Budge, Nicolas</t>
  </si>
  <si>
    <t>Trujillo, Dominic</t>
  </si>
  <si>
    <t>Rudolph, Jeffrey</t>
  </si>
  <si>
    <t>Martinez, Julio</t>
  </si>
  <si>
    <t>Davis, Gail</t>
  </si>
  <si>
    <t>Flowers, Kelly</t>
  </si>
  <si>
    <t>Craft, Carol</t>
  </si>
  <si>
    <t>Simoneau, Yvette</t>
  </si>
  <si>
    <t>Furman, Theresa</t>
  </si>
  <si>
    <t>Leavitt, Alexander</t>
  </si>
  <si>
    <t>Moreno, Austreberto</t>
  </si>
  <si>
    <t>Talley, Andrea</t>
  </si>
  <si>
    <t>Booras, Gregory</t>
  </si>
  <si>
    <t>Hernandez, Minerva</t>
  </si>
  <si>
    <t>Sumi, Dean</t>
  </si>
  <si>
    <t>Murphy, Arthur</t>
  </si>
  <si>
    <t>Morton, Timothy</t>
  </si>
  <si>
    <t>Black, Scott</t>
  </si>
  <si>
    <t>Gabig, Ashling</t>
  </si>
  <si>
    <t>Auten, Donald</t>
  </si>
  <si>
    <t>Ley, Chris</t>
  </si>
  <si>
    <t>Barahona, Pedro</t>
  </si>
  <si>
    <t>Ward, Michael</t>
  </si>
  <si>
    <t>Haro, Santos</t>
  </si>
  <si>
    <t>Ramos, Vina</t>
  </si>
  <si>
    <t>White, Cheryl</t>
  </si>
  <si>
    <t>Carter, Kimberlee</t>
  </si>
  <si>
    <t>Lewis, Mary</t>
  </si>
  <si>
    <t>Payne, Neal</t>
  </si>
  <si>
    <t>Cerritos, Maria</t>
  </si>
  <si>
    <t>Bobbett, Jesse</t>
  </si>
  <si>
    <t>Ramsey-Tabor, Norma</t>
  </si>
  <si>
    <t>Rapoza, William</t>
  </si>
  <si>
    <t>De Cicco, Laurie</t>
  </si>
  <si>
    <t>Yonamine, Susan</t>
  </si>
  <si>
    <t>Nubia, Donnella</t>
  </si>
  <si>
    <t>Potulicki, Eric</t>
  </si>
  <si>
    <t>Ramirez, Judith</t>
  </si>
  <si>
    <t>Sarrafieh, Nahid</t>
  </si>
  <si>
    <t>Li, Elsie</t>
  </si>
  <si>
    <t>Becerra, Marco</t>
  </si>
  <si>
    <t>Mc Andrews, Tracy</t>
  </si>
  <si>
    <t>Rohrkemper, Geraldine</t>
  </si>
  <si>
    <t>Shilling, Mona</t>
  </si>
  <si>
    <t>Guerrero, Ariel</t>
  </si>
  <si>
    <t>Whiteside, Saowaluck</t>
  </si>
  <si>
    <t>Flanders, Darcie</t>
  </si>
  <si>
    <t>Templin, Roslyn</t>
  </si>
  <si>
    <t>Hendrix, David</t>
  </si>
  <si>
    <t>Beck, William</t>
  </si>
  <si>
    <t>Luna, Sandra</t>
  </si>
  <si>
    <t>Frank, Robert</t>
  </si>
  <si>
    <t>Osborne, Liana</t>
  </si>
  <si>
    <t>Wesson, Venus</t>
  </si>
  <si>
    <t>Walker-Stringer, Ivy</t>
  </si>
  <si>
    <t>Olmedo, Javier</t>
  </si>
  <si>
    <t>Buckner, Earthell</t>
  </si>
  <si>
    <t>Pedroza, Jesus</t>
  </si>
  <si>
    <t>Ward, Lorraine</t>
  </si>
  <si>
    <t>Hernandez, Anthony</t>
  </si>
  <si>
    <t>Ortiz, Olivia</t>
  </si>
  <si>
    <t>Haywood, Franklin</t>
  </si>
  <si>
    <t>Nunez, Sergio</t>
  </si>
  <si>
    <t>Gomez, Lennis</t>
  </si>
  <si>
    <t>Day, Jackie</t>
  </si>
  <si>
    <t>Kozykoski, Elizabeth</t>
  </si>
  <si>
    <t>West, Evan</t>
  </si>
  <si>
    <t>Meyers, Ian</t>
  </si>
  <si>
    <t>Zambrano, Jose</t>
  </si>
  <si>
    <t>O'Brien, Janice</t>
  </si>
  <si>
    <t>Patton, Russel</t>
  </si>
  <si>
    <t>Jenkins, Christopher</t>
  </si>
  <si>
    <t>Rojas, Naomi</t>
  </si>
  <si>
    <t>Escobar, Kristi</t>
  </si>
  <si>
    <t>Cotton, Kervick</t>
  </si>
  <si>
    <t>Sumi, Rebecca</t>
  </si>
  <si>
    <t>Cameron, Joseph</t>
  </si>
  <si>
    <t>Darringer, Jeffrey</t>
  </si>
  <si>
    <t>Sabala, Richard</t>
  </si>
  <si>
    <t>Soto, Jose</t>
  </si>
  <si>
    <t>Severin, Heather</t>
  </si>
  <si>
    <t>Zivalic, Travis</t>
  </si>
  <si>
    <t>Fair, LaTonya</t>
  </si>
  <si>
    <t>Tyagi, Suresh</t>
  </si>
  <si>
    <t>McShane, Kenneth</t>
  </si>
  <si>
    <t>Full-Time Employees</t>
  </si>
  <si>
    <t>Average</t>
  </si>
  <si>
    <t>Median</t>
  </si>
  <si>
    <t>Maximum</t>
  </si>
  <si>
    <t>CITY OF EL SEGUNDO - Full-Time Employee Earnings in Calendar Year 2009 - Name Sort</t>
  </si>
  <si>
    <t>CITY OF EL SEGUNDO - Full-Time Employee Earnings in Calendar Year 2009 - Total Earnings Sort</t>
  </si>
  <si>
    <t>CITY OF EL SEGUNDO - Full-Time Employee Earnings in Calendar Year 2009 - Position Sort</t>
  </si>
  <si>
    <t>Copyright © 2010. Permission granted to reproduce with attribution.</t>
  </si>
  <si>
    <t>Public record data with additional information provided by Michael D. Robbins, PublicSafetyProject.org.</t>
  </si>
  <si>
    <t>NOTES:</t>
  </si>
  <si>
    <t>( See the important notes at the end explaining the meaning of each column. )</t>
  </si>
  <si>
    <t>( Return to Top )</t>
  </si>
  <si>
    <r>
      <rPr>
        <b/>
        <sz val="10"/>
        <color rgb="FFFF0000"/>
        <rFont val="Arial"/>
        <family val="2"/>
      </rPr>
      <t>1. Special Compensation</t>
    </r>
    <r>
      <rPr>
        <sz val="10"/>
        <rFont val="Arial"/>
        <family val="2"/>
      </rPr>
      <t xml:space="preserve"> - Includes additional monthly "incentive" pay, per the firefighter and police union contracts, for each of many things, including speaking Spanish (police), getting a Political Science college degree (firefighters), longevity pay (1% per year awarded at specific milestones for firefighters), and for various types of training, licenses, and certifications, whether or not they are required, useful, or applicable for any individual union member's regular or special job assignment. As the Special Comp. column shows, Special Compensation can be </t>
    </r>
    <r>
      <rPr>
        <b/>
        <sz val="10"/>
        <color rgb="FFFF0000"/>
        <rFont val="Arial"/>
        <family val="2"/>
      </rPr>
      <t>as high as $71,717 per year or 69% of Regular Earnings for a firefighter union member</t>
    </r>
    <r>
      <rPr>
        <sz val="10"/>
        <rFont val="Arial"/>
        <family val="2"/>
      </rPr>
      <t xml:space="preserve"> (e.g., Fire Captain Mark Schrantz), and </t>
    </r>
    <r>
      <rPr>
        <b/>
        <sz val="10"/>
        <color rgb="FFFF0000"/>
        <rFont val="Arial"/>
        <family val="2"/>
      </rPr>
      <t>as high as $51,171 per year or 55% of Regular Earnings for a police union member</t>
    </r>
    <r>
      <rPr>
        <sz val="10"/>
        <rFont val="Arial"/>
        <family val="2"/>
      </rPr>
      <t xml:space="preserve"> (e.g., Police Sergeant Roger Stephenson).</t>
    </r>
  </si>
  <si>
    <r>
      <rPr>
        <b/>
        <sz val="10"/>
        <color rgb="FFFF0000"/>
        <rFont val="Arial"/>
        <family val="2"/>
      </rPr>
      <t>2. Overtime</t>
    </r>
    <r>
      <rPr>
        <sz val="10"/>
        <rFont val="Arial"/>
        <family val="2"/>
      </rPr>
      <t xml:space="preserve"> - Hours are compensated at one and a half times the regular pay rate ("time and a half"), a practice abandoned long ago by many companies in the private sector, including aerospace and defense companies such as Raytheon Co. (legacy Hughes Aircraft Co.) in El Segundo, which has required as many as 20 hours per week of unpaid overtime from exempt professional employees on an ongoing basis, and has paid only regular straight-time hourly rates for overtime hours when authorized and budgeted. </t>
    </r>
    <r>
      <rPr>
        <b/>
        <sz val="10"/>
        <color rgb="FFFF0000"/>
        <rFont val="Arial"/>
        <family val="2"/>
      </rPr>
      <t>Overtime pay can be as high as $78,197 per year or 99.5% of Regular Earnings for a firefighter union member</t>
    </r>
    <r>
      <rPr>
        <sz val="10"/>
        <rFont val="Arial"/>
        <family val="2"/>
      </rPr>
      <t xml:space="preserve"> (e.g., Firefighter Robert Flickinger).</t>
    </r>
  </si>
  <si>
    <r>
      <rPr>
        <b/>
        <sz val="10"/>
        <color rgb="FFFF0000"/>
        <rFont val="Arial"/>
        <family val="2"/>
      </rPr>
      <t>3. Leave Payout</t>
    </r>
    <r>
      <rPr>
        <sz val="10"/>
        <rFont val="Arial"/>
        <family val="2"/>
      </rPr>
      <t xml:space="preserve"> - Includes vacation and sick leave hours, and executive leave hours for managers, that were cashed out in 2009. Firefighter and police union members are credited and allowed to accumulate, roll-over from year to year, and cash out huge numbers of vacation and sick leave hours each year and upon retirement. This practice of accumulating, rolling-over, and cashing out huge numbers of vacation and sick leave hours was abandoned long ago in the private sector. For example, Raytheon Co. (legacy Hughes Aircraft Co.) in El Segundo combined vacation with sick leave and renamed it Personal Time Off (PTO), reduced the number of PTO days credited each year, and allows only 40 hours to be rolled over to the next year. </t>
    </r>
    <r>
      <rPr>
        <b/>
        <sz val="10"/>
        <color rgb="FFFF0000"/>
        <rFont val="Arial"/>
        <family val="2"/>
      </rPr>
      <t>Leave Payout can be as high as $199,668 per year or 88% of Regular Earnings for a Police Officer</t>
    </r>
    <r>
      <rPr>
        <sz val="10"/>
        <rFont val="Arial"/>
        <family val="2"/>
      </rPr>
      <t xml:space="preserve"> (e.g., Police Chief David Cummings).</t>
    </r>
  </si>
  <si>
    <r>
      <rPr>
        <b/>
        <sz val="10"/>
        <color rgb="FFFF0000"/>
        <rFont val="Arial"/>
        <family val="2"/>
      </rPr>
      <t>4. Total Earnings</t>
    </r>
    <r>
      <rPr>
        <sz val="10"/>
        <rFont val="Arial"/>
        <family val="2"/>
      </rPr>
      <t xml:space="preserve"> - Is the total gross income paid to the employee in calendar year 2009. It is the sum of Regular Earnings, Special Compensation, Overtime, and Leave Payout.</t>
    </r>
  </si>
  <si>
    <r>
      <rPr>
        <b/>
        <sz val="10"/>
        <color rgb="FFFF0000"/>
        <rFont val="Arial"/>
        <family val="2"/>
      </rPr>
      <t>5. Firefighters</t>
    </r>
    <r>
      <rPr>
        <sz val="10"/>
        <rFont val="Arial"/>
        <family val="2"/>
      </rPr>
      <t xml:space="preserve"> - </t>
    </r>
    <r>
      <rPr>
        <b/>
        <sz val="10"/>
        <color rgb="FFFF0000"/>
        <rFont val="Arial"/>
        <family val="2"/>
      </rPr>
      <t>Work 48 hour on-duty shifts</t>
    </r>
    <r>
      <rPr>
        <sz val="10"/>
        <rFont val="Arial"/>
        <family val="2"/>
      </rPr>
      <t xml:space="preserve">, where they are </t>
    </r>
    <r>
      <rPr>
        <b/>
        <sz val="10"/>
        <color rgb="FFFF0000"/>
        <rFont val="Arial"/>
        <family val="2"/>
      </rPr>
      <t>paid to sleep</t>
    </r>
    <r>
      <rPr>
        <sz val="10"/>
        <rFont val="Arial"/>
        <family val="2"/>
      </rPr>
      <t xml:space="preserve"> for two 8 hour periods if they do not get any emergency calls, and are </t>
    </r>
    <r>
      <rPr>
        <b/>
        <sz val="10"/>
        <color rgb="FFFF0000"/>
        <rFont val="Arial"/>
        <family val="2"/>
      </rPr>
      <t>on call</t>
    </r>
    <r>
      <rPr>
        <sz val="10"/>
        <rFont val="Arial"/>
        <family val="2"/>
      </rPr>
      <t xml:space="preserve"> for two 8-hour periods. They are </t>
    </r>
    <r>
      <rPr>
        <b/>
        <sz val="10"/>
        <color rgb="FFFF0000"/>
        <rFont val="Arial"/>
        <family val="2"/>
      </rPr>
      <t>off duty for 4 days after each shift</t>
    </r>
    <r>
      <rPr>
        <sz val="10"/>
        <rFont val="Arial"/>
        <family val="2"/>
      </rPr>
      <t xml:space="preserve">. El Segundo gets relatively </t>
    </r>
    <r>
      <rPr>
        <b/>
        <sz val="10"/>
        <color rgb="FFFF0000"/>
        <rFont val="Arial"/>
        <family val="2"/>
      </rPr>
      <t>few emergency calls</t>
    </r>
    <r>
      <rPr>
        <sz val="10"/>
        <rFont val="Arial"/>
        <family val="2"/>
      </rPr>
      <t xml:space="preserve"> per day, and most of them are paramedic calls. This work schedule gives firefighters </t>
    </r>
    <r>
      <rPr>
        <b/>
        <sz val="10"/>
        <color rgb="FFFF0000"/>
        <rFont val="Arial"/>
        <family val="2"/>
      </rPr>
      <t>plenty of time off to work another job, run a business, or support City Council political campaigns in return for huge increases in pay, benefits, and pensions</t>
    </r>
    <r>
      <rPr>
        <sz val="10"/>
        <rFont val="Arial"/>
        <family val="2"/>
      </rPr>
      <t xml:space="preserve">. Also, the </t>
    </r>
    <r>
      <rPr>
        <b/>
        <sz val="10"/>
        <color rgb="FFFF0000"/>
        <rFont val="Arial"/>
        <family val="2"/>
      </rPr>
      <t>four days off out of every six days</t>
    </r>
    <r>
      <rPr>
        <sz val="10"/>
        <rFont val="Arial"/>
        <family val="2"/>
      </rPr>
      <t xml:space="preserve"> allows them to work much overtime, and to accumulate and roll-over huge numbers of vacation and sick leave hours and cash them out each year and upon retirement, further spiking their income.</t>
    </r>
  </si>
  <si>
    <t>Total</t>
  </si>
  <si>
    <t>Leave</t>
  </si>
  <si>
    <t>Smith, Calvin</t>
  </si>
  <si>
    <t>Senior Library Assistant</t>
  </si>
</sst>
</file>

<file path=xl/styles.xml><?xml version="1.0" encoding="utf-8"?>
<styleSheet xmlns="http://schemas.openxmlformats.org/spreadsheetml/2006/main">
  <numFmts count="2">
    <numFmt numFmtId="41" formatCode="_(* #,##0_);_(* \(#,##0\);_(* &quot;-&quot;_);_(@_)"/>
    <numFmt numFmtId="44" formatCode="_(&quot;$&quot;* #,##0.00_);_(&quot;$&quot;* \(#,##0.00\);_(&quot;$&quot;* &quot;-&quot;??_);_(@_)"/>
  </numFmts>
  <fonts count="5">
    <font>
      <sz val="10"/>
      <name val="Arial"/>
    </font>
    <font>
      <sz val="10"/>
      <name val="Arial"/>
      <family val="2"/>
    </font>
    <font>
      <b/>
      <sz val="10"/>
      <name val="Arial"/>
      <family val="2"/>
    </font>
    <font>
      <b/>
      <sz val="10"/>
      <color rgb="FFFF0000"/>
      <name val="Arial"/>
      <family val="2"/>
    </font>
    <font>
      <u/>
      <sz val="10"/>
      <color theme="10"/>
      <name val="Arial"/>
      <family val="2"/>
    </font>
  </fonts>
  <fills count="3">
    <fill>
      <patternFill patternType="none"/>
    </fill>
    <fill>
      <patternFill patternType="gray125"/>
    </fill>
    <fill>
      <patternFill patternType="solid">
        <fgColor rgb="FFFFFFB9"/>
        <bgColor indexed="64"/>
      </patternFill>
    </fill>
  </fills>
  <borders count="25">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61">
    <xf numFmtId="0" fontId="0" fillId="0" borderId="0" xfId="0"/>
    <xf numFmtId="0" fontId="2" fillId="0" borderId="0" xfId="0" applyFont="1" applyAlignment="1">
      <alignment horizontal="center"/>
    </xf>
    <xf numFmtId="3" fontId="0" fillId="0" borderId="0" xfId="0" applyNumberFormat="1" applyAlignment="1">
      <alignment horizontal="center"/>
    </xf>
    <xf numFmtId="37" fontId="1" fillId="0" borderId="3" xfId="1" applyNumberFormat="1" applyBorder="1"/>
    <xf numFmtId="41" fontId="0" fillId="0" borderId="0" xfId="0" applyNumberFormat="1"/>
    <xf numFmtId="0" fontId="2" fillId="0" borderId="0" xfId="0" applyFont="1"/>
    <xf numFmtId="0" fontId="1" fillId="0" borderId="0" xfId="0" applyFont="1"/>
    <xf numFmtId="41" fontId="2" fillId="0" borderId="0" xfId="0" applyNumberFormat="1" applyFont="1" applyAlignment="1">
      <alignment horizontal="right"/>
    </xf>
    <xf numFmtId="0" fontId="2" fillId="0" borderId="0" xfId="0" applyFont="1" applyAlignment="1">
      <alignment horizontal="center"/>
    </xf>
    <xf numFmtId="0" fontId="0" fillId="0" borderId="6" xfId="0" applyBorder="1"/>
    <xf numFmtId="0" fontId="2" fillId="0" borderId="7" xfId="0" applyFont="1" applyBorder="1" applyAlignment="1">
      <alignment horizontal="center"/>
    </xf>
    <xf numFmtId="0" fontId="0" fillId="0" borderId="8" xfId="0" applyBorder="1"/>
    <xf numFmtId="0" fontId="2" fillId="0" borderId="9" xfId="0" applyFont="1" applyBorder="1" applyAlignment="1">
      <alignment horizontal="center"/>
    </xf>
    <xf numFmtId="0" fontId="2" fillId="0" borderId="8" xfId="0" applyFont="1" applyBorder="1" applyAlignment="1">
      <alignment horizontal="center"/>
    </xf>
    <xf numFmtId="3" fontId="0" fillId="0" borderId="10" xfId="0" applyNumberFormat="1" applyBorder="1" applyAlignment="1">
      <alignment horizontal="center"/>
    </xf>
    <xf numFmtId="0" fontId="0" fillId="0" borderId="11" xfId="0" applyBorder="1"/>
    <xf numFmtId="3" fontId="0" fillId="0" borderId="11" xfId="0" applyNumberFormat="1" applyBorder="1" applyAlignment="1">
      <alignment horizontal="center"/>
    </xf>
    <xf numFmtId="3" fontId="0" fillId="0" borderId="11" xfId="0" applyNumberFormat="1" applyFill="1" applyBorder="1" applyAlignment="1">
      <alignment horizontal="center"/>
    </xf>
    <xf numFmtId="3" fontId="0" fillId="0" borderId="11" xfId="0" applyNumberFormat="1" applyBorder="1"/>
    <xf numFmtId="3" fontId="0" fillId="0" borderId="15" xfId="0" applyNumberFormat="1" applyBorder="1" applyAlignment="1">
      <alignment horizontal="center"/>
    </xf>
    <xf numFmtId="0" fontId="0" fillId="0" borderId="17" xfId="0" applyBorder="1"/>
    <xf numFmtId="0" fontId="0" fillId="0" borderId="10" xfId="0" applyBorder="1"/>
    <xf numFmtId="0" fontId="2" fillId="0" borderId="0" xfId="0" applyFont="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3" fontId="0" fillId="2" borderId="18" xfId="0" applyNumberForma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0" borderId="0" xfId="0" applyFont="1" applyAlignment="1">
      <alignment horizontal="left"/>
    </xf>
    <xf numFmtId="0" fontId="2" fillId="0" borderId="0" xfId="0" applyFont="1" applyAlignment="1">
      <alignment horizontal="left" indent="1"/>
    </xf>
    <xf numFmtId="0" fontId="2" fillId="0" borderId="6" xfId="0" applyFont="1" applyBorder="1" applyAlignment="1">
      <alignment horizontal="center"/>
    </xf>
    <xf numFmtId="3" fontId="0" fillId="0" borderId="20" xfId="0" applyNumberFormat="1" applyBorder="1" applyAlignment="1">
      <alignment horizontal="center"/>
    </xf>
    <xf numFmtId="3" fontId="0" fillId="0" borderId="22" xfId="0" applyNumberFormat="1" applyBorder="1" applyAlignment="1">
      <alignment horizontal="center"/>
    </xf>
    <xf numFmtId="3" fontId="0" fillId="0" borderId="23" xfId="0" applyNumberFormat="1" applyBorder="1" applyAlignment="1">
      <alignment horizontal="center"/>
    </xf>
    <xf numFmtId="0" fontId="2" fillId="0" borderId="0" xfId="0" applyFont="1" applyAlignment="1">
      <alignment horizontal="center"/>
    </xf>
    <xf numFmtId="3" fontId="0" fillId="0" borderId="11" xfId="0" applyNumberFormat="1" applyBorder="1" applyAlignment="1">
      <alignment horizontal="right"/>
    </xf>
    <xf numFmtId="3" fontId="0" fillId="0" borderId="11" xfId="0" applyNumberFormat="1" applyFill="1" applyBorder="1" applyAlignment="1">
      <alignment horizontal="right"/>
    </xf>
    <xf numFmtId="3" fontId="0" fillId="0" borderId="15" xfId="0" applyNumberFormat="1" applyBorder="1" applyAlignment="1">
      <alignment horizontal="right"/>
    </xf>
    <xf numFmtId="3" fontId="0" fillId="0" borderId="11" xfId="0" applyNumberFormat="1" applyBorder="1" applyAlignment="1">
      <alignment horizontal="right" indent="1"/>
    </xf>
    <xf numFmtId="3" fontId="0" fillId="0" borderId="15" xfId="0" applyNumberFormat="1" applyBorder="1" applyAlignment="1">
      <alignment horizontal="right" indent="1"/>
    </xf>
    <xf numFmtId="3" fontId="0" fillId="0" borderId="15" xfId="0" applyNumberFormat="1" applyFill="1" applyBorder="1" applyAlignment="1">
      <alignment horizontal="right" indent="1"/>
    </xf>
    <xf numFmtId="3" fontId="0" fillId="2" borderId="13" xfId="0" applyNumberFormat="1" applyFill="1" applyBorder="1" applyAlignment="1">
      <alignment horizontal="right" indent="1"/>
    </xf>
    <xf numFmtId="3" fontId="0" fillId="2" borderId="16" xfId="0" applyNumberFormat="1" applyFill="1" applyBorder="1" applyAlignment="1">
      <alignment horizontal="right" indent="1"/>
    </xf>
    <xf numFmtId="37" fontId="1" fillId="0" borderId="3" xfId="1" applyNumberFormat="1" applyBorder="1" applyAlignment="1">
      <alignment horizontal="right"/>
    </xf>
    <xf numFmtId="3" fontId="0" fillId="2" borderId="24" xfId="0" applyNumberFormat="1" applyFill="1" applyBorder="1" applyAlignment="1">
      <alignment horizontal="center"/>
    </xf>
    <xf numFmtId="3" fontId="0" fillId="0" borderId="19" xfId="0" applyNumberFormat="1" applyBorder="1" applyAlignment="1">
      <alignment horizontal="right" indent="1"/>
    </xf>
    <xf numFmtId="3" fontId="0" fillId="0" borderId="20" xfId="0" applyNumberFormat="1" applyBorder="1" applyAlignment="1">
      <alignment horizontal="right" indent="1"/>
    </xf>
    <xf numFmtId="3" fontId="0" fillId="2" borderId="21" xfId="0" applyNumberFormat="1" applyFill="1" applyBorder="1" applyAlignment="1">
      <alignment horizontal="right" indent="1"/>
    </xf>
    <xf numFmtId="3" fontId="0" fillId="0" borderId="12" xfId="0" applyNumberFormat="1" applyBorder="1" applyAlignment="1">
      <alignment horizontal="right" indent="1"/>
    </xf>
    <xf numFmtId="37" fontId="1" fillId="2" borderId="3" xfId="1" applyNumberFormat="1" applyFill="1" applyBorder="1" applyAlignment="1">
      <alignment horizontal="right"/>
    </xf>
    <xf numFmtId="0" fontId="0" fillId="0" borderId="11" xfId="0" applyBorder="1" applyAlignment="1">
      <alignment horizontal="right"/>
    </xf>
    <xf numFmtId="37" fontId="1" fillId="2" borderId="3" xfId="1" applyNumberFormat="1" applyFill="1" applyBorder="1"/>
    <xf numFmtId="0" fontId="0" fillId="0" borderId="12" xfId="0" applyBorder="1" applyAlignment="1">
      <alignment horizontal="left" indent="1"/>
    </xf>
    <xf numFmtId="0" fontId="0" fillId="0" borderId="11" xfId="0" applyBorder="1" applyAlignment="1">
      <alignment horizontal="left" indent="1"/>
    </xf>
    <xf numFmtId="0" fontId="0" fillId="0" borderId="14" xfId="0" applyBorder="1" applyAlignment="1">
      <alignment horizontal="left" indent="1"/>
    </xf>
    <xf numFmtId="0" fontId="0" fillId="0" borderId="15" xfId="0" applyBorder="1" applyAlignment="1">
      <alignment horizontal="left" indent="1"/>
    </xf>
    <xf numFmtId="41" fontId="2" fillId="0" borderId="0" xfId="0" applyNumberFormat="1" applyFont="1" applyAlignment="1">
      <alignment horizontal="right" indent="1"/>
    </xf>
    <xf numFmtId="0" fontId="0" fillId="0" borderId="0" xfId="0" applyAlignment="1">
      <alignment horizontal="left" indent="1"/>
    </xf>
    <xf numFmtId="0" fontId="4" fillId="0" borderId="0" xfId="2" applyAlignment="1" applyProtection="1">
      <alignment horizontal="center"/>
    </xf>
    <xf numFmtId="0" fontId="1" fillId="0" borderId="0" xfId="0" applyFont="1" applyAlignment="1">
      <alignment horizontal="left" vertical="top" wrapText="1" indent="1"/>
    </xf>
    <xf numFmtId="0" fontId="2"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B9"/>
      <color rgb="FFFFFF97"/>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308"/>
  <sheetViews>
    <sheetView tabSelected="1" topLeftCell="A5" workbookViewId="0">
      <pane ySplit="7" topLeftCell="A12" activePane="bottomLeft" state="frozenSplit"/>
      <selection activeCell="A5" sqref="A5"/>
      <selection pane="bottomLeft" activeCell="A12" sqref="A12"/>
    </sheetView>
  </sheetViews>
  <sheetFormatPr defaultRowHeight="12.75"/>
  <cols>
    <col min="1" max="1" width="25.28515625" customWidth="1"/>
    <col min="2" max="2" width="29.42578125" bestFit="1" customWidth="1"/>
    <col min="3" max="3" width="11.85546875" customWidth="1"/>
    <col min="4" max="6" width="9.7109375" customWidth="1"/>
    <col min="7" max="7" width="1.140625" customWidth="1"/>
    <col min="8" max="8" width="11.140625" customWidth="1"/>
  </cols>
  <sheetData>
    <row r="1" spans="1:8">
      <c r="A1" s="29" t="s">
        <v>396</v>
      </c>
    </row>
    <row r="2" spans="1:8">
      <c r="A2" s="29" t="s">
        <v>395</v>
      </c>
    </row>
    <row r="3" spans="1:8">
      <c r="A3" s="6"/>
    </row>
    <row r="5" spans="1:8">
      <c r="A5" s="60" t="s">
        <v>393</v>
      </c>
      <c r="B5" s="60"/>
      <c r="C5" s="60"/>
      <c r="D5" s="60"/>
      <c r="E5" s="60"/>
      <c r="F5" s="60"/>
      <c r="G5" s="60"/>
      <c r="H5" s="60"/>
    </row>
    <row r="6" spans="1:8" ht="5.25" customHeight="1">
      <c r="A6" s="22"/>
      <c r="B6" s="22"/>
      <c r="C6" s="22"/>
      <c r="D6" s="22"/>
      <c r="E6" s="22"/>
      <c r="F6" s="22"/>
      <c r="G6" s="22"/>
      <c r="H6" s="22"/>
    </row>
    <row r="7" spans="1:8">
      <c r="A7" s="58" t="s">
        <v>398</v>
      </c>
      <c r="B7" s="58"/>
      <c r="C7" s="58"/>
      <c r="D7" s="58"/>
      <c r="E7" s="58"/>
      <c r="F7" s="58"/>
      <c r="G7" s="58"/>
      <c r="H7" s="58"/>
    </row>
    <row r="8" spans="1:8" ht="13.5" thickBot="1">
      <c r="A8" s="1"/>
      <c r="B8" s="1"/>
      <c r="C8" s="1"/>
      <c r="D8" s="1"/>
      <c r="E8" s="1"/>
      <c r="F8" s="1"/>
      <c r="G8" s="1"/>
      <c r="H8" s="1"/>
    </row>
    <row r="9" spans="1:8">
      <c r="A9" s="9"/>
      <c r="B9" s="11"/>
      <c r="C9" s="13" t="s">
        <v>0</v>
      </c>
      <c r="D9" s="13" t="s">
        <v>1</v>
      </c>
      <c r="E9" s="13"/>
      <c r="F9" s="13" t="s">
        <v>406</v>
      </c>
      <c r="G9" s="13"/>
      <c r="H9" s="23" t="s">
        <v>405</v>
      </c>
    </row>
    <row r="10" spans="1:8" ht="13.5" thickBot="1">
      <c r="A10" s="10" t="s">
        <v>2</v>
      </c>
      <c r="B10" s="12" t="s">
        <v>3</v>
      </c>
      <c r="C10" s="12" t="s">
        <v>4</v>
      </c>
      <c r="D10" s="12" t="s">
        <v>5</v>
      </c>
      <c r="E10" s="12" t="s">
        <v>6</v>
      </c>
      <c r="F10" s="12" t="s">
        <v>7</v>
      </c>
      <c r="G10" s="12"/>
      <c r="H10" s="24" t="s">
        <v>4</v>
      </c>
    </row>
    <row r="11" spans="1:8" ht="8.1" customHeight="1">
      <c r="A11" s="20"/>
      <c r="B11" s="21"/>
      <c r="C11" s="14"/>
      <c r="D11" s="14"/>
      <c r="E11" s="14"/>
      <c r="F11" s="14"/>
      <c r="G11" s="14"/>
      <c r="H11" s="25"/>
    </row>
    <row r="12" spans="1:8">
      <c r="A12" s="52" t="s">
        <v>115</v>
      </c>
      <c r="B12" s="53" t="s">
        <v>8</v>
      </c>
      <c r="C12" s="38">
        <f t="shared" ref="C12:C71" si="0">H12-F12-D12-E12</f>
        <v>225627</v>
      </c>
      <c r="D12" s="38">
        <v>480</v>
      </c>
      <c r="E12" s="38">
        <v>0</v>
      </c>
      <c r="F12" s="38">
        <v>199668</v>
      </c>
      <c r="G12" s="17"/>
      <c r="H12" s="41">
        <v>425775</v>
      </c>
    </row>
    <row r="13" spans="1:8">
      <c r="A13" s="52" t="s">
        <v>116</v>
      </c>
      <c r="B13" s="53" t="s">
        <v>9</v>
      </c>
      <c r="C13" s="38">
        <f t="shared" si="0"/>
        <v>160909</v>
      </c>
      <c r="D13" s="38">
        <v>6444</v>
      </c>
      <c r="E13" s="38">
        <v>0</v>
      </c>
      <c r="F13" s="38">
        <v>159723</v>
      </c>
      <c r="G13" s="17"/>
      <c r="H13" s="41">
        <v>327076</v>
      </c>
    </row>
    <row r="14" spans="1:8">
      <c r="A14" s="52" t="s">
        <v>117</v>
      </c>
      <c r="B14" s="53" t="s">
        <v>10</v>
      </c>
      <c r="C14" s="38">
        <f t="shared" si="0"/>
        <v>225794</v>
      </c>
      <c r="D14" s="38">
        <v>297</v>
      </c>
      <c r="E14" s="38">
        <v>0</v>
      </c>
      <c r="F14" s="38">
        <v>43961</v>
      </c>
      <c r="G14" s="16"/>
      <c r="H14" s="41">
        <v>270052</v>
      </c>
    </row>
    <row r="15" spans="1:8">
      <c r="A15" s="52" t="s">
        <v>118</v>
      </c>
      <c r="B15" s="53" t="s">
        <v>11</v>
      </c>
      <c r="C15" s="38">
        <f t="shared" si="0"/>
        <v>113314</v>
      </c>
      <c r="D15" s="38">
        <v>61228</v>
      </c>
      <c r="E15" s="38">
        <v>43094</v>
      </c>
      <c r="F15" s="38">
        <v>41232</v>
      </c>
      <c r="G15" s="16"/>
      <c r="H15" s="41">
        <v>258868</v>
      </c>
    </row>
    <row r="16" spans="1:8">
      <c r="A16" s="52" t="s">
        <v>119</v>
      </c>
      <c r="B16" s="53" t="s">
        <v>11</v>
      </c>
      <c r="C16" s="38">
        <f t="shared" si="0"/>
        <v>104383</v>
      </c>
      <c r="D16" s="38">
        <v>71717</v>
      </c>
      <c r="E16" s="38">
        <v>34114</v>
      </c>
      <c r="F16" s="38">
        <v>48495</v>
      </c>
      <c r="G16" s="16"/>
      <c r="H16" s="41">
        <v>258709</v>
      </c>
    </row>
    <row r="17" spans="1:8">
      <c r="A17" s="52" t="s">
        <v>120</v>
      </c>
      <c r="B17" s="53" t="s">
        <v>12</v>
      </c>
      <c r="C17" s="38">
        <f t="shared" si="0"/>
        <v>197959</v>
      </c>
      <c r="D17" s="38">
        <v>17779</v>
      </c>
      <c r="E17" s="38">
        <v>0</v>
      </c>
      <c r="F17" s="38">
        <f>8825+11562+22408</f>
        <v>42795</v>
      </c>
      <c r="G17" s="16"/>
      <c r="H17" s="41">
        <v>258533</v>
      </c>
    </row>
    <row r="18" spans="1:8">
      <c r="A18" s="52" t="s">
        <v>121</v>
      </c>
      <c r="B18" s="53" t="s">
        <v>13</v>
      </c>
      <c r="C18" s="38">
        <f t="shared" si="0"/>
        <v>166988</v>
      </c>
      <c r="D18" s="38">
        <v>360</v>
      </c>
      <c r="E18" s="38">
        <v>39473</v>
      </c>
      <c r="F18" s="38">
        <v>49882</v>
      </c>
      <c r="G18" s="16"/>
      <c r="H18" s="41">
        <v>256703</v>
      </c>
    </row>
    <row r="19" spans="1:8">
      <c r="A19" s="52" t="s">
        <v>122</v>
      </c>
      <c r="B19" s="53" t="s">
        <v>14</v>
      </c>
      <c r="C19" s="38">
        <f t="shared" si="0"/>
        <v>230933</v>
      </c>
      <c r="D19" s="38">
        <v>0</v>
      </c>
      <c r="E19" s="38">
        <v>0</v>
      </c>
      <c r="F19" s="38">
        <v>24094</v>
      </c>
      <c r="G19" s="17"/>
      <c r="H19" s="41">
        <v>255027</v>
      </c>
    </row>
    <row r="20" spans="1:8">
      <c r="A20" s="52" t="s">
        <v>123</v>
      </c>
      <c r="B20" s="53" t="s">
        <v>9</v>
      </c>
      <c r="C20" s="38">
        <f t="shared" si="0"/>
        <v>203611</v>
      </c>
      <c r="D20" s="38">
        <v>22934</v>
      </c>
      <c r="E20" s="38">
        <v>0</v>
      </c>
      <c r="F20" s="38">
        <v>27570</v>
      </c>
      <c r="G20" s="16"/>
      <c r="H20" s="41">
        <v>254115</v>
      </c>
    </row>
    <row r="21" spans="1:8">
      <c r="A21" s="52" t="s">
        <v>124</v>
      </c>
      <c r="B21" s="53" t="s">
        <v>13</v>
      </c>
      <c r="C21" s="38">
        <f t="shared" si="0"/>
        <v>167269</v>
      </c>
      <c r="D21" s="38">
        <v>360</v>
      </c>
      <c r="E21" s="38">
        <v>35468</v>
      </c>
      <c r="F21" s="38">
        <v>47233</v>
      </c>
      <c r="G21" s="15"/>
      <c r="H21" s="41">
        <v>250330</v>
      </c>
    </row>
    <row r="22" spans="1:8">
      <c r="A22" s="52" t="s">
        <v>125</v>
      </c>
      <c r="B22" s="53" t="s">
        <v>11</v>
      </c>
      <c r="C22" s="38">
        <f t="shared" si="0"/>
        <v>103552</v>
      </c>
      <c r="D22" s="38">
        <v>52899</v>
      </c>
      <c r="E22" s="38">
        <v>42952</v>
      </c>
      <c r="F22" s="38">
        <v>28860</v>
      </c>
      <c r="G22" s="16"/>
      <c r="H22" s="41">
        <v>228263</v>
      </c>
    </row>
    <row r="23" spans="1:8">
      <c r="A23" s="52" t="s">
        <v>126</v>
      </c>
      <c r="B23" s="53" t="s">
        <v>9</v>
      </c>
      <c r="C23" s="38">
        <f t="shared" si="0"/>
        <v>186148</v>
      </c>
      <c r="D23" s="38">
        <v>22771</v>
      </c>
      <c r="E23" s="38">
        <v>0</v>
      </c>
      <c r="F23" s="38">
        <v>16616</v>
      </c>
      <c r="G23" s="16"/>
      <c r="H23" s="41">
        <v>225535</v>
      </c>
    </row>
    <row r="24" spans="1:8">
      <c r="A24" s="52" t="s">
        <v>127</v>
      </c>
      <c r="B24" s="53" t="s">
        <v>15</v>
      </c>
      <c r="C24" s="38">
        <f t="shared" si="0"/>
        <v>82040</v>
      </c>
      <c r="D24" s="38">
        <v>49558</v>
      </c>
      <c r="E24" s="38">
        <v>59302</v>
      </c>
      <c r="F24" s="38">
        <v>32716</v>
      </c>
      <c r="G24" s="16"/>
      <c r="H24" s="41">
        <v>223616</v>
      </c>
    </row>
    <row r="25" spans="1:8">
      <c r="A25" s="52" t="s">
        <v>128</v>
      </c>
      <c r="B25" s="53" t="s">
        <v>13</v>
      </c>
      <c r="C25" s="38">
        <f t="shared" si="0"/>
        <v>167269</v>
      </c>
      <c r="D25" s="38">
        <v>8011</v>
      </c>
      <c r="E25" s="38">
        <v>32790</v>
      </c>
      <c r="F25" s="38">
        <v>13848</v>
      </c>
      <c r="G25" s="16"/>
      <c r="H25" s="41">
        <v>221918</v>
      </c>
    </row>
    <row r="26" spans="1:8">
      <c r="A26" s="52" t="s">
        <v>129</v>
      </c>
      <c r="B26" s="53" t="s">
        <v>11</v>
      </c>
      <c r="C26" s="38">
        <f t="shared" si="0"/>
        <v>104517</v>
      </c>
      <c r="D26" s="38">
        <v>52899</v>
      </c>
      <c r="E26" s="38">
        <v>42157</v>
      </c>
      <c r="F26" s="38">
        <v>20572</v>
      </c>
      <c r="G26" s="16"/>
      <c r="H26" s="41">
        <v>220145</v>
      </c>
    </row>
    <row r="27" spans="1:8">
      <c r="A27" s="52" t="s">
        <v>130</v>
      </c>
      <c r="B27" s="53" t="s">
        <v>16</v>
      </c>
      <c r="C27" s="38">
        <f t="shared" si="0"/>
        <v>165277</v>
      </c>
      <c r="D27" s="38">
        <v>19740</v>
      </c>
      <c r="E27" s="38">
        <v>3532</v>
      </c>
      <c r="F27" s="38">
        <v>22840</v>
      </c>
      <c r="G27" s="16"/>
      <c r="H27" s="41">
        <v>211389</v>
      </c>
    </row>
    <row r="28" spans="1:8">
      <c r="A28" s="52" t="s">
        <v>131</v>
      </c>
      <c r="B28" s="53" t="s">
        <v>16</v>
      </c>
      <c r="C28" s="38">
        <f t="shared" si="0"/>
        <v>164558</v>
      </c>
      <c r="D28" s="38">
        <v>18541</v>
      </c>
      <c r="E28" s="38">
        <v>9652</v>
      </c>
      <c r="F28" s="38">
        <v>17464</v>
      </c>
      <c r="G28" s="16"/>
      <c r="H28" s="41">
        <v>210215</v>
      </c>
    </row>
    <row r="29" spans="1:8">
      <c r="A29" s="52" t="s">
        <v>132</v>
      </c>
      <c r="B29" s="53" t="s">
        <v>11</v>
      </c>
      <c r="C29" s="38">
        <f t="shared" si="0"/>
        <v>102942</v>
      </c>
      <c r="D29" s="38">
        <v>47752</v>
      </c>
      <c r="E29" s="38">
        <v>40657</v>
      </c>
      <c r="F29" s="38">
        <v>14906</v>
      </c>
      <c r="G29" s="16"/>
      <c r="H29" s="41">
        <v>206257</v>
      </c>
    </row>
    <row r="30" spans="1:8">
      <c r="A30" s="52" t="s">
        <v>133</v>
      </c>
      <c r="B30" s="53" t="s">
        <v>16</v>
      </c>
      <c r="C30" s="38">
        <f t="shared" si="0"/>
        <v>162424</v>
      </c>
      <c r="D30" s="38">
        <v>19335</v>
      </c>
      <c r="E30" s="38">
        <v>2775</v>
      </c>
      <c r="F30" s="38">
        <f>12886+8602</f>
        <v>21488</v>
      </c>
      <c r="G30" s="16"/>
      <c r="H30" s="41">
        <v>206022</v>
      </c>
    </row>
    <row r="31" spans="1:8">
      <c r="A31" s="52" t="s">
        <v>134</v>
      </c>
      <c r="B31" s="53" t="s">
        <v>11</v>
      </c>
      <c r="C31" s="38">
        <f t="shared" si="0"/>
        <v>106133</v>
      </c>
      <c r="D31" s="38">
        <v>54704</v>
      </c>
      <c r="E31" s="38">
        <v>36510</v>
      </c>
      <c r="F31" s="38">
        <v>8397</v>
      </c>
      <c r="G31" s="16"/>
      <c r="H31" s="41">
        <v>205744</v>
      </c>
    </row>
    <row r="32" spans="1:8">
      <c r="A32" s="52" t="s">
        <v>135</v>
      </c>
      <c r="B32" s="53" t="s">
        <v>16</v>
      </c>
      <c r="C32" s="38">
        <f t="shared" si="0"/>
        <v>164653.14000000001</v>
      </c>
      <c r="D32" s="38">
        <v>20413</v>
      </c>
      <c r="E32" s="38">
        <v>4856</v>
      </c>
      <c r="F32" s="38">
        <v>14569</v>
      </c>
      <c r="G32" s="16"/>
      <c r="H32" s="41">
        <v>204491.14</v>
      </c>
    </row>
    <row r="33" spans="1:8">
      <c r="A33" s="52" t="s">
        <v>136</v>
      </c>
      <c r="B33" s="53" t="s">
        <v>11</v>
      </c>
      <c r="C33" s="38">
        <f t="shared" si="0"/>
        <v>104947</v>
      </c>
      <c r="D33" s="38">
        <v>38725</v>
      </c>
      <c r="E33" s="38">
        <v>31964</v>
      </c>
      <c r="F33" s="38">
        <v>26739</v>
      </c>
      <c r="G33" s="16"/>
      <c r="H33" s="41">
        <v>202375</v>
      </c>
    </row>
    <row r="34" spans="1:8">
      <c r="A34" s="52" t="s">
        <v>137</v>
      </c>
      <c r="B34" s="53" t="s">
        <v>15</v>
      </c>
      <c r="C34" s="38">
        <f t="shared" si="0"/>
        <v>81493</v>
      </c>
      <c r="D34" s="38">
        <v>44813</v>
      </c>
      <c r="E34" s="38">
        <v>61578</v>
      </c>
      <c r="F34" s="38">
        <v>8147</v>
      </c>
      <c r="G34" s="16"/>
      <c r="H34" s="41">
        <v>196031</v>
      </c>
    </row>
    <row r="35" spans="1:8">
      <c r="A35" s="52" t="s">
        <v>138</v>
      </c>
      <c r="B35" s="53" t="s">
        <v>17</v>
      </c>
      <c r="C35" s="38">
        <f t="shared" si="0"/>
        <v>78582</v>
      </c>
      <c r="D35" s="38">
        <v>32301</v>
      </c>
      <c r="E35" s="38">
        <v>78197</v>
      </c>
      <c r="F35" s="38">
        <v>5478</v>
      </c>
      <c r="G35" s="16"/>
      <c r="H35" s="41">
        <v>194558</v>
      </c>
    </row>
    <row r="36" spans="1:8">
      <c r="A36" s="52" t="s">
        <v>139</v>
      </c>
      <c r="B36" s="53" t="s">
        <v>15</v>
      </c>
      <c r="C36" s="38">
        <f t="shared" si="0"/>
        <v>87477</v>
      </c>
      <c r="D36" s="38">
        <v>39430</v>
      </c>
      <c r="E36" s="38">
        <v>60364</v>
      </c>
      <c r="F36" s="38">
        <v>6110</v>
      </c>
      <c r="G36" s="16"/>
      <c r="H36" s="41">
        <v>193381</v>
      </c>
    </row>
    <row r="37" spans="1:8">
      <c r="A37" s="52" t="s">
        <v>140</v>
      </c>
      <c r="B37" s="53" t="s">
        <v>18</v>
      </c>
      <c r="C37" s="38">
        <f t="shared" si="0"/>
        <v>81649</v>
      </c>
      <c r="D37" s="38">
        <v>39860</v>
      </c>
      <c r="E37" s="38">
        <v>50083</v>
      </c>
      <c r="F37" s="38">
        <v>17281</v>
      </c>
      <c r="G37" s="16"/>
      <c r="H37" s="41">
        <v>188873</v>
      </c>
    </row>
    <row r="38" spans="1:8">
      <c r="A38" s="52" t="s">
        <v>141</v>
      </c>
      <c r="B38" s="53" t="s">
        <v>19</v>
      </c>
      <c r="C38" s="38">
        <f t="shared" si="0"/>
        <v>179852</v>
      </c>
      <c r="D38" s="38">
        <v>0</v>
      </c>
      <c r="E38" s="38">
        <v>0</v>
      </c>
      <c r="F38" s="38">
        <v>7831</v>
      </c>
      <c r="G38" s="16"/>
      <c r="H38" s="41">
        <v>187683</v>
      </c>
    </row>
    <row r="39" spans="1:8">
      <c r="A39" s="52" t="s">
        <v>142</v>
      </c>
      <c r="B39" s="53" t="s">
        <v>11</v>
      </c>
      <c r="C39" s="38">
        <f t="shared" si="0"/>
        <v>104693</v>
      </c>
      <c r="D39" s="38">
        <v>49233</v>
      </c>
      <c r="E39" s="38">
        <v>23888</v>
      </c>
      <c r="F39" s="38">
        <v>7622</v>
      </c>
      <c r="G39" s="16"/>
      <c r="H39" s="41">
        <v>185436</v>
      </c>
    </row>
    <row r="40" spans="1:8">
      <c r="A40" s="52" t="s">
        <v>143</v>
      </c>
      <c r="B40" s="53" t="s">
        <v>18</v>
      </c>
      <c r="C40" s="38">
        <f t="shared" si="0"/>
        <v>99799</v>
      </c>
      <c r="D40" s="38">
        <v>41759</v>
      </c>
      <c r="E40" s="38">
        <v>22269</v>
      </c>
      <c r="F40" s="38">
        <v>18387</v>
      </c>
      <c r="G40" s="16"/>
      <c r="H40" s="41">
        <v>182214</v>
      </c>
    </row>
    <row r="41" spans="1:8">
      <c r="A41" s="52" t="s">
        <v>144</v>
      </c>
      <c r="B41" s="53" t="s">
        <v>20</v>
      </c>
      <c r="C41" s="38">
        <f t="shared" si="0"/>
        <v>84414</v>
      </c>
      <c r="D41" s="38">
        <v>55242</v>
      </c>
      <c r="E41" s="38">
        <v>27331</v>
      </c>
      <c r="F41" s="38">
        <v>13753</v>
      </c>
      <c r="G41" s="16"/>
      <c r="H41" s="41">
        <v>180740</v>
      </c>
    </row>
    <row r="42" spans="1:8">
      <c r="A42" s="52" t="s">
        <v>145</v>
      </c>
      <c r="B42" s="53" t="s">
        <v>15</v>
      </c>
      <c r="C42" s="38">
        <f t="shared" si="0"/>
        <v>78817</v>
      </c>
      <c r="D42" s="38">
        <v>40423</v>
      </c>
      <c r="E42" s="38">
        <v>54626</v>
      </c>
      <c r="F42" s="38">
        <v>5893</v>
      </c>
      <c r="G42" s="16"/>
      <c r="H42" s="41">
        <v>179759</v>
      </c>
    </row>
    <row r="43" spans="1:8">
      <c r="A43" s="52" t="s">
        <v>146</v>
      </c>
      <c r="B43" s="53" t="s">
        <v>20</v>
      </c>
      <c r="C43" s="38">
        <f t="shared" si="0"/>
        <v>90702</v>
      </c>
      <c r="D43" s="38">
        <v>37798</v>
      </c>
      <c r="E43" s="38">
        <v>34267</v>
      </c>
      <c r="F43" s="38">
        <v>13834</v>
      </c>
      <c r="G43" s="16"/>
      <c r="H43" s="41">
        <v>176601</v>
      </c>
    </row>
    <row r="44" spans="1:8">
      <c r="A44" s="52" t="s">
        <v>147</v>
      </c>
      <c r="B44" s="53" t="s">
        <v>21</v>
      </c>
      <c r="C44" s="38">
        <f t="shared" si="0"/>
        <v>93337</v>
      </c>
      <c r="D44" s="38">
        <v>41432</v>
      </c>
      <c r="E44" s="38">
        <v>29520</v>
      </c>
      <c r="F44" s="38">
        <v>12282</v>
      </c>
      <c r="G44" s="16"/>
      <c r="H44" s="41">
        <v>176571</v>
      </c>
    </row>
    <row r="45" spans="1:8">
      <c r="A45" s="52" t="s">
        <v>148</v>
      </c>
      <c r="B45" s="53" t="s">
        <v>11</v>
      </c>
      <c r="C45" s="38">
        <f t="shared" si="0"/>
        <v>108719</v>
      </c>
      <c r="D45" s="38">
        <v>42681</v>
      </c>
      <c r="E45" s="38">
        <v>15929</v>
      </c>
      <c r="F45" s="38">
        <v>7332</v>
      </c>
      <c r="G45" s="16"/>
      <c r="H45" s="41">
        <v>174661</v>
      </c>
    </row>
    <row r="46" spans="1:8">
      <c r="A46" s="52" t="s">
        <v>149</v>
      </c>
      <c r="B46" s="53" t="s">
        <v>18</v>
      </c>
      <c r="C46" s="38">
        <f>H46-F46-D46-E46</f>
        <v>75186</v>
      </c>
      <c r="D46" s="38">
        <v>34696</v>
      </c>
      <c r="E46" s="38">
        <v>45820</v>
      </c>
      <c r="F46" s="38">
        <v>15951</v>
      </c>
      <c r="G46" s="16"/>
      <c r="H46" s="41">
        <v>171653</v>
      </c>
    </row>
    <row r="47" spans="1:8">
      <c r="A47" s="52" t="s">
        <v>150</v>
      </c>
      <c r="B47" s="53" t="s">
        <v>21</v>
      </c>
      <c r="C47" s="38">
        <f t="shared" si="0"/>
        <v>93209</v>
      </c>
      <c r="D47" s="38">
        <v>41185</v>
      </c>
      <c r="E47" s="38">
        <v>3954</v>
      </c>
      <c r="F47" s="38">
        <f>25112+7670</f>
        <v>32782</v>
      </c>
      <c r="G47" s="16"/>
      <c r="H47" s="41">
        <v>171130</v>
      </c>
    </row>
    <row r="48" spans="1:8">
      <c r="A48" s="52" t="s">
        <v>151</v>
      </c>
      <c r="B48" s="53" t="s">
        <v>22</v>
      </c>
      <c r="C48" s="38">
        <f t="shared" si="0"/>
        <v>157068</v>
      </c>
      <c r="D48" s="38">
        <v>0</v>
      </c>
      <c r="E48" s="38">
        <v>0</v>
      </c>
      <c r="F48" s="38">
        <v>12874</v>
      </c>
      <c r="G48" s="16"/>
      <c r="H48" s="41">
        <v>169942</v>
      </c>
    </row>
    <row r="49" spans="1:8">
      <c r="A49" s="52" t="s">
        <v>152</v>
      </c>
      <c r="B49" s="53" t="s">
        <v>15</v>
      </c>
      <c r="C49" s="38">
        <f t="shared" si="0"/>
        <v>86495</v>
      </c>
      <c r="D49" s="38">
        <v>30182</v>
      </c>
      <c r="E49" s="38">
        <v>45380</v>
      </c>
      <c r="F49" s="38">
        <v>6284</v>
      </c>
      <c r="G49" s="16"/>
      <c r="H49" s="41">
        <v>168341</v>
      </c>
    </row>
    <row r="50" spans="1:8">
      <c r="A50" s="52" t="s">
        <v>153</v>
      </c>
      <c r="B50" s="53" t="s">
        <v>21</v>
      </c>
      <c r="C50" s="38">
        <f t="shared" si="0"/>
        <v>96510</v>
      </c>
      <c r="D50" s="38">
        <v>33619</v>
      </c>
      <c r="E50" s="38">
        <v>17206</v>
      </c>
      <c r="F50" s="38">
        <v>17827</v>
      </c>
      <c r="G50" s="16"/>
      <c r="H50" s="41">
        <v>165162</v>
      </c>
    </row>
    <row r="51" spans="1:8">
      <c r="A51" s="52" t="s">
        <v>154</v>
      </c>
      <c r="B51" s="53" t="s">
        <v>15</v>
      </c>
      <c r="C51" s="38">
        <f t="shared" si="0"/>
        <v>81884</v>
      </c>
      <c r="D51" s="38">
        <v>30313</v>
      </c>
      <c r="E51" s="38">
        <v>42238</v>
      </c>
      <c r="F51" s="38">
        <v>9024</v>
      </c>
      <c r="G51" s="16"/>
      <c r="H51" s="41">
        <v>163459</v>
      </c>
    </row>
    <row r="52" spans="1:8">
      <c r="A52" s="52" t="s">
        <v>155</v>
      </c>
      <c r="B52" s="53" t="s">
        <v>23</v>
      </c>
      <c r="C52" s="38">
        <f t="shared" si="0"/>
        <v>146882</v>
      </c>
      <c r="D52" s="38">
        <v>0</v>
      </c>
      <c r="E52" s="38">
        <v>0</v>
      </c>
      <c r="F52" s="38">
        <v>15048</v>
      </c>
      <c r="G52" s="16"/>
      <c r="H52" s="41">
        <v>161930</v>
      </c>
    </row>
    <row r="53" spans="1:8">
      <c r="A53" s="52" t="s">
        <v>156</v>
      </c>
      <c r="B53" s="53" t="s">
        <v>17</v>
      </c>
      <c r="C53" s="38">
        <f t="shared" si="0"/>
        <v>78426</v>
      </c>
      <c r="D53" s="38">
        <v>46200</v>
      </c>
      <c r="E53" s="38">
        <v>20553</v>
      </c>
      <c r="F53" s="38">
        <v>15985</v>
      </c>
      <c r="G53" s="16"/>
      <c r="H53" s="41">
        <v>161164</v>
      </c>
    </row>
    <row r="54" spans="1:8">
      <c r="A54" s="52" t="s">
        <v>407</v>
      </c>
      <c r="B54" s="53" t="s">
        <v>21</v>
      </c>
      <c r="C54" s="38">
        <f t="shared" si="0"/>
        <v>80451</v>
      </c>
      <c r="D54" s="38">
        <v>40017</v>
      </c>
      <c r="E54" s="38">
        <v>24880</v>
      </c>
      <c r="F54" s="38">
        <v>15357</v>
      </c>
      <c r="G54" s="16"/>
      <c r="H54" s="41">
        <v>160705</v>
      </c>
    </row>
    <row r="55" spans="1:8">
      <c r="A55" s="52" t="s">
        <v>157</v>
      </c>
      <c r="B55" s="53" t="s">
        <v>24</v>
      </c>
      <c r="C55" s="38">
        <f t="shared" si="0"/>
        <v>160635</v>
      </c>
      <c r="D55" s="38">
        <v>0</v>
      </c>
      <c r="E55" s="38">
        <v>0</v>
      </c>
      <c r="F55" s="38">
        <v>0</v>
      </c>
      <c r="G55" s="16"/>
      <c r="H55" s="41">
        <v>160635</v>
      </c>
    </row>
    <row r="56" spans="1:8">
      <c r="A56" s="52" t="s">
        <v>158</v>
      </c>
      <c r="B56" s="53" t="s">
        <v>25</v>
      </c>
      <c r="C56" s="38">
        <f t="shared" si="0"/>
        <v>160635</v>
      </c>
      <c r="D56" s="38">
        <v>0</v>
      </c>
      <c r="E56" s="38">
        <v>0</v>
      </c>
      <c r="F56" s="38">
        <v>0</v>
      </c>
      <c r="G56" s="16"/>
      <c r="H56" s="41">
        <v>160635</v>
      </c>
    </row>
    <row r="57" spans="1:8">
      <c r="A57" s="52" t="s">
        <v>159</v>
      </c>
      <c r="B57" s="53" t="s">
        <v>21</v>
      </c>
      <c r="C57" s="38">
        <f t="shared" si="0"/>
        <v>93436</v>
      </c>
      <c r="D57" s="38">
        <v>51171</v>
      </c>
      <c r="E57" s="38">
        <v>2776</v>
      </c>
      <c r="F57" s="38">
        <v>13207</v>
      </c>
      <c r="G57" s="16"/>
      <c r="H57" s="41">
        <v>160590</v>
      </c>
    </row>
    <row r="58" spans="1:8">
      <c r="A58" s="52" t="s">
        <v>160</v>
      </c>
      <c r="B58" s="53" t="s">
        <v>20</v>
      </c>
      <c r="C58" s="38">
        <f t="shared" si="0"/>
        <v>90627</v>
      </c>
      <c r="D58" s="38">
        <v>34416</v>
      </c>
      <c r="E58" s="38">
        <v>27661</v>
      </c>
      <c r="F58" s="38">
        <v>7296</v>
      </c>
      <c r="G58" s="16"/>
      <c r="H58" s="41">
        <v>160000</v>
      </c>
    </row>
    <row r="59" spans="1:8">
      <c r="A59" s="52" t="s">
        <v>161</v>
      </c>
      <c r="B59" s="53" t="s">
        <v>11</v>
      </c>
      <c r="C59" s="38">
        <f t="shared" si="0"/>
        <v>94879</v>
      </c>
      <c r="D59" s="38">
        <v>30643</v>
      </c>
      <c r="E59" s="38">
        <v>27551</v>
      </c>
      <c r="F59" s="38">
        <v>6228</v>
      </c>
      <c r="G59" s="16"/>
      <c r="H59" s="41">
        <v>159301</v>
      </c>
    </row>
    <row r="60" spans="1:8">
      <c r="A60" s="52" t="s">
        <v>162</v>
      </c>
      <c r="B60" s="53" t="s">
        <v>16</v>
      </c>
      <c r="C60" s="38">
        <f t="shared" si="0"/>
        <v>112139</v>
      </c>
      <c r="D60" s="38">
        <v>30743</v>
      </c>
      <c r="E60" s="38">
        <v>2991</v>
      </c>
      <c r="F60" s="38">
        <v>13310</v>
      </c>
      <c r="G60" s="16"/>
      <c r="H60" s="41">
        <v>159183</v>
      </c>
    </row>
    <row r="61" spans="1:8">
      <c r="A61" s="52" t="s">
        <v>163</v>
      </c>
      <c r="B61" s="53" t="s">
        <v>15</v>
      </c>
      <c r="C61" s="38">
        <f t="shared" si="0"/>
        <v>78717</v>
      </c>
      <c r="D61" s="38">
        <v>30182</v>
      </c>
      <c r="E61" s="38">
        <v>44930</v>
      </c>
      <c r="F61" s="38">
        <v>4896</v>
      </c>
      <c r="G61" s="16"/>
      <c r="H61" s="41">
        <v>158725</v>
      </c>
    </row>
    <row r="62" spans="1:8">
      <c r="A62" s="52" t="s">
        <v>164</v>
      </c>
      <c r="B62" s="53" t="s">
        <v>26</v>
      </c>
      <c r="C62" s="38">
        <f t="shared" si="0"/>
        <v>111056</v>
      </c>
      <c r="D62" s="38">
        <v>300</v>
      </c>
      <c r="E62" s="38">
        <v>42933</v>
      </c>
      <c r="F62" s="38">
        <v>4224</v>
      </c>
      <c r="G62" s="16"/>
      <c r="H62" s="41">
        <v>158513</v>
      </c>
    </row>
    <row r="63" spans="1:8">
      <c r="A63" s="52" t="s">
        <v>165</v>
      </c>
      <c r="B63" s="53" t="s">
        <v>11</v>
      </c>
      <c r="C63" s="38">
        <f t="shared" si="0"/>
        <v>91003</v>
      </c>
      <c r="D63" s="38">
        <v>34416</v>
      </c>
      <c r="E63" s="38">
        <v>22467</v>
      </c>
      <c r="F63" s="38">
        <v>9796</v>
      </c>
      <c r="G63" s="16"/>
      <c r="H63" s="41">
        <v>157682</v>
      </c>
    </row>
    <row r="64" spans="1:8">
      <c r="A64" s="52" t="s">
        <v>166</v>
      </c>
      <c r="B64" s="53" t="s">
        <v>21</v>
      </c>
      <c r="C64" s="38">
        <f t="shared" si="0"/>
        <v>93385</v>
      </c>
      <c r="D64" s="38">
        <v>30264</v>
      </c>
      <c r="E64" s="38">
        <v>21695</v>
      </c>
      <c r="F64" s="38">
        <v>11266</v>
      </c>
      <c r="G64" s="16"/>
      <c r="H64" s="41">
        <v>156610</v>
      </c>
    </row>
    <row r="65" spans="1:8">
      <c r="A65" s="52" t="s">
        <v>167</v>
      </c>
      <c r="B65" s="53" t="s">
        <v>21</v>
      </c>
      <c r="C65" s="38">
        <f t="shared" si="0"/>
        <v>85644</v>
      </c>
      <c r="D65" s="38">
        <v>46138</v>
      </c>
      <c r="E65" s="38">
        <v>13537</v>
      </c>
      <c r="F65" s="38">
        <v>10945</v>
      </c>
      <c r="G65" s="16"/>
      <c r="H65" s="41">
        <v>156264</v>
      </c>
    </row>
    <row r="66" spans="1:8">
      <c r="A66" s="52" t="s">
        <v>168</v>
      </c>
      <c r="B66" s="53" t="s">
        <v>20</v>
      </c>
      <c r="C66" s="38">
        <f t="shared" si="0"/>
        <v>88050</v>
      </c>
      <c r="D66" s="38">
        <v>28959</v>
      </c>
      <c r="E66" s="38">
        <v>31329</v>
      </c>
      <c r="F66" s="38">
        <v>7772</v>
      </c>
      <c r="G66" s="16"/>
      <c r="H66" s="41">
        <v>156110</v>
      </c>
    </row>
    <row r="67" spans="1:8">
      <c r="A67" s="52" t="s">
        <v>169</v>
      </c>
      <c r="B67" s="53" t="s">
        <v>15</v>
      </c>
      <c r="C67" s="38">
        <f t="shared" si="0"/>
        <v>81707</v>
      </c>
      <c r="D67" s="38">
        <v>22894</v>
      </c>
      <c r="E67" s="38">
        <v>45571</v>
      </c>
      <c r="F67" s="38">
        <v>5386</v>
      </c>
      <c r="G67" s="16"/>
      <c r="H67" s="41">
        <v>155558</v>
      </c>
    </row>
    <row r="68" spans="1:8">
      <c r="A68" s="52" t="s">
        <v>170</v>
      </c>
      <c r="B68" s="53" t="s">
        <v>16</v>
      </c>
      <c r="C68" s="38">
        <f t="shared" si="0"/>
        <v>101363</v>
      </c>
      <c r="D68" s="38">
        <v>33393</v>
      </c>
      <c r="E68" s="38">
        <v>6990</v>
      </c>
      <c r="F68" s="38">
        <v>11894</v>
      </c>
      <c r="G68" s="16"/>
      <c r="H68" s="41">
        <v>153640</v>
      </c>
    </row>
    <row r="69" spans="1:8">
      <c r="A69" s="52" t="s">
        <v>171</v>
      </c>
      <c r="B69" s="53" t="s">
        <v>27</v>
      </c>
      <c r="C69" s="38">
        <f t="shared" si="0"/>
        <v>153122</v>
      </c>
      <c r="D69" s="38">
        <v>0</v>
      </c>
      <c r="E69" s="38">
        <v>0</v>
      </c>
      <c r="F69" s="38">
        <v>0</v>
      </c>
      <c r="G69" s="16"/>
      <c r="H69" s="41">
        <v>153122</v>
      </c>
    </row>
    <row r="70" spans="1:8">
      <c r="A70" s="52" t="s">
        <v>172</v>
      </c>
      <c r="B70" s="53" t="s">
        <v>11</v>
      </c>
      <c r="C70" s="38">
        <f t="shared" si="0"/>
        <v>103293</v>
      </c>
      <c r="D70" s="38">
        <v>9005</v>
      </c>
      <c r="E70" s="38">
        <v>33033</v>
      </c>
      <c r="F70" s="38">
        <v>5777</v>
      </c>
      <c r="G70" s="16"/>
      <c r="H70" s="41">
        <v>151108</v>
      </c>
    </row>
    <row r="71" spans="1:8">
      <c r="A71" s="52" t="s">
        <v>173</v>
      </c>
      <c r="B71" s="53" t="s">
        <v>18</v>
      </c>
      <c r="C71" s="38">
        <f t="shared" si="0"/>
        <v>74226</v>
      </c>
      <c r="D71" s="38">
        <v>32605</v>
      </c>
      <c r="E71" s="38">
        <v>38074</v>
      </c>
      <c r="F71" s="38">
        <v>6104</v>
      </c>
      <c r="G71" s="16"/>
      <c r="H71" s="41">
        <v>151009</v>
      </c>
    </row>
    <row r="72" spans="1:8">
      <c r="A72" s="52" t="s">
        <v>174</v>
      </c>
      <c r="B72" s="53" t="s">
        <v>18</v>
      </c>
      <c r="C72" s="38">
        <f t="shared" ref="C72:C127" si="1">H72-F72-D72-E72</f>
        <v>76992</v>
      </c>
      <c r="D72" s="38">
        <v>35391</v>
      </c>
      <c r="E72" s="38">
        <v>28757</v>
      </c>
      <c r="F72" s="38">
        <v>8321</v>
      </c>
      <c r="G72" s="16"/>
      <c r="H72" s="41">
        <v>149461</v>
      </c>
    </row>
    <row r="73" spans="1:8">
      <c r="A73" s="52" t="s">
        <v>175</v>
      </c>
      <c r="B73" s="53" t="s">
        <v>15</v>
      </c>
      <c r="C73" s="38">
        <f t="shared" si="1"/>
        <v>79065</v>
      </c>
      <c r="D73" s="38">
        <v>30182</v>
      </c>
      <c r="E73" s="38">
        <v>33574</v>
      </c>
      <c r="F73" s="38">
        <v>5386</v>
      </c>
      <c r="G73" s="16"/>
      <c r="H73" s="41">
        <v>148207</v>
      </c>
    </row>
    <row r="74" spans="1:8">
      <c r="A74" s="52" t="s">
        <v>176</v>
      </c>
      <c r="B74" s="53" t="s">
        <v>15</v>
      </c>
      <c r="C74" s="38">
        <f t="shared" si="1"/>
        <v>79811</v>
      </c>
      <c r="D74" s="38">
        <v>30182</v>
      </c>
      <c r="E74" s="38">
        <v>32763</v>
      </c>
      <c r="F74" s="38">
        <v>5386</v>
      </c>
      <c r="G74" s="16"/>
      <c r="H74" s="41">
        <v>148142</v>
      </c>
    </row>
    <row r="75" spans="1:8">
      <c r="A75" s="52" t="s">
        <v>177</v>
      </c>
      <c r="B75" s="53" t="s">
        <v>18</v>
      </c>
      <c r="C75" s="38">
        <f t="shared" si="1"/>
        <v>80138</v>
      </c>
      <c r="D75" s="38">
        <v>25909</v>
      </c>
      <c r="E75" s="38">
        <v>32575</v>
      </c>
      <c r="F75" s="38">
        <v>8544</v>
      </c>
      <c r="G75" s="16"/>
      <c r="H75" s="41">
        <v>147166</v>
      </c>
    </row>
    <row r="76" spans="1:8">
      <c r="A76" s="52" t="s">
        <v>178</v>
      </c>
      <c r="B76" s="53" t="s">
        <v>15</v>
      </c>
      <c r="C76" s="38">
        <f t="shared" si="1"/>
        <v>80953</v>
      </c>
      <c r="D76" s="38">
        <v>33459</v>
      </c>
      <c r="E76" s="38">
        <v>26662</v>
      </c>
      <c r="F76" s="38">
        <v>5892</v>
      </c>
      <c r="G76" s="16"/>
      <c r="H76" s="41">
        <v>146966</v>
      </c>
    </row>
    <row r="77" spans="1:8">
      <c r="A77" s="52" t="s">
        <v>179</v>
      </c>
      <c r="B77" s="53" t="s">
        <v>28</v>
      </c>
      <c r="C77" s="38">
        <f t="shared" si="1"/>
        <v>132871</v>
      </c>
      <c r="D77" s="38">
        <v>0</v>
      </c>
      <c r="E77" s="38">
        <v>0</v>
      </c>
      <c r="F77" s="38">
        <v>13872</v>
      </c>
      <c r="G77" s="16"/>
      <c r="H77" s="41">
        <v>146743</v>
      </c>
    </row>
    <row r="78" spans="1:8">
      <c r="A78" s="52" t="s">
        <v>180</v>
      </c>
      <c r="B78" s="53" t="s">
        <v>18</v>
      </c>
      <c r="C78" s="38">
        <f t="shared" si="1"/>
        <v>74705</v>
      </c>
      <c r="D78" s="38">
        <v>28032</v>
      </c>
      <c r="E78" s="38">
        <v>38069</v>
      </c>
      <c r="F78" s="38">
        <v>5834</v>
      </c>
      <c r="G78" s="16"/>
      <c r="H78" s="41">
        <v>146640</v>
      </c>
    </row>
    <row r="79" spans="1:8">
      <c r="A79" s="52" t="s">
        <v>181</v>
      </c>
      <c r="B79" s="53" t="s">
        <v>15</v>
      </c>
      <c r="C79" s="38">
        <f t="shared" si="1"/>
        <v>79480</v>
      </c>
      <c r="D79" s="38">
        <v>24810</v>
      </c>
      <c r="E79" s="38">
        <v>37074</v>
      </c>
      <c r="F79" s="38">
        <v>5198</v>
      </c>
      <c r="G79" s="16"/>
      <c r="H79" s="41">
        <v>146562</v>
      </c>
    </row>
    <row r="80" spans="1:8">
      <c r="A80" s="52" t="s">
        <v>182</v>
      </c>
      <c r="B80" s="53" t="s">
        <v>20</v>
      </c>
      <c r="C80" s="38">
        <f t="shared" si="1"/>
        <v>94457</v>
      </c>
      <c r="D80" s="38">
        <v>25961</v>
      </c>
      <c r="E80" s="38">
        <v>20341</v>
      </c>
      <c r="F80" s="38">
        <v>5768</v>
      </c>
      <c r="G80" s="16"/>
      <c r="H80" s="41">
        <v>146527</v>
      </c>
    </row>
    <row r="81" spans="1:8">
      <c r="A81" s="52" t="s">
        <v>183</v>
      </c>
      <c r="B81" s="53" t="s">
        <v>29</v>
      </c>
      <c r="C81" s="38">
        <f>H81-F81-D81-E81</f>
        <v>134422</v>
      </c>
      <c r="D81" s="38">
        <v>0</v>
      </c>
      <c r="E81" s="38">
        <v>0</v>
      </c>
      <c r="F81" s="38">
        <v>11216</v>
      </c>
      <c r="G81" s="16"/>
      <c r="H81" s="41">
        <v>145638</v>
      </c>
    </row>
    <row r="82" spans="1:8">
      <c r="A82" s="52" t="s">
        <v>184</v>
      </c>
      <c r="B82" s="53" t="s">
        <v>18</v>
      </c>
      <c r="C82" s="38">
        <f t="shared" si="1"/>
        <v>74512</v>
      </c>
      <c r="D82" s="38">
        <v>30539</v>
      </c>
      <c r="E82" s="38">
        <v>31106</v>
      </c>
      <c r="F82" s="38">
        <v>9453</v>
      </c>
      <c r="G82" s="16"/>
      <c r="H82" s="41">
        <v>145610</v>
      </c>
    </row>
    <row r="83" spans="1:8">
      <c r="A83" s="52" t="s">
        <v>185</v>
      </c>
      <c r="B83" s="53" t="s">
        <v>21</v>
      </c>
      <c r="C83" s="38">
        <f t="shared" si="1"/>
        <v>93121</v>
      </c>
      <c r="D83" s="38">
        <v>37844</v>
      </c>
      <c r="E83" s="38">
        <v>0</v>
      </c>
      <c r="F83" s="38">
        <v>12067</v>
      </c>
      <c r="G83" s="16"/>
      <c r="H83" s="41">
        <v>143032</v>
      </c>
    </row>
    <row r="84" spans="1:8">
      <c r="A84" s="52" t="s">
        <v>186</v>
      </c>
      <c r="B84" s="53" t="s">
        <v>18</v>
      </c>
      <c r="C84" s="38">
        <f t="shared" si="1"/>
        <v>80540</v>
      </c>
      <c r="D84" s="38">
        <v>16735</v>
      </c>
      <c r="E84" s="38">
        <v>40635</v>
      </c>
      <c r="F84" s="38">
        <v>5110</v>
      </c>
      <c r="G84" s="16"/>
      <c r="H84" s="41">
        <v>143020</v>
      </c>
    </row>
    <row r="85" spans="1:8">
      <c r="A85" s="52" t="s">
        <v>187</v>
      </c>
      <c r="B85" s="53" t="s">
        <v>18</v>
      </c>
      <c r="C85" s="38">
        <f t="shared" si="1"/>
        <v>79595</v>
      </c>
      <c r="D85" s="38">
        <v>22798</v>
      </c>
      <c r="E85" s="38">
        <v>33983</v>
      </c>
      <c r="F85" s="38">
        <v>5837</v>
      </c>
      <c r="G85" s="16"/>
      <c r="H85" s="41">
        <v>142213</v>
      </c>
    </row>
    <row r="86" spans="1:8">
      <c r="A86" s="52" t="s">
        <v>188</v>
      </c>
      <c r="B86" s="53" t="s">
        <v>18</v>
      </c>
      <c r="C86" s="38">
        <f t="shared" si="1"/>
        <v>81744</v>
      </c>
      <c r="D86" s="38">
        <v>27508</v>
      </c>
      <c r="E86" s="38">
        <v>27593</v>
      </c>
      <c r="F86" s="38">
        <v>5110</v>
      </c>
      <c r="G86" s="16"/>
      <c r="H86" s="41">
        <v>141955</v>
      </c>
    </row>
    <row r="87" spans="1:8">
      <c r="A87" s="52" t="s">
        <v>189</v>
      </c>
      <c r="B87" s="53" t="s">
        <v>18</v>
      </c>
      <c r="C87" s="38">
        <f t="shared" si="1"/>
        <v>74609</v>
      </c>
      <c r="D87" s="38">
        <v>37827</v>
      </c>
      <c r="E87" s="38">
        <v>15425</v>
      </c>
      <c r="F87" s="38">
        <v>12464</v>
      </c>
      <c r="G87" s="16"/>
      <c r="H87" s="41">
        <v>140325</v>
      </c>
    </row>
    <row r="88" spans="1:8">
      <c r="A88" s="52" t="s">
        <v>190</v>
      </c>
      <c r="B88" s="53" t="s">
        <v>21</v>
      </c>
      <c r="C88" s="38">
        <f t="shared" si="1"/>
        <v>93351</v>
      </c>
      <c r="D88" s="38">
        <v>38596</v>
      </c>
      <c r="E88" s="38">
        <v>0</v>
      </c>
      <c r="F88" s="38">
        <v>7536</v>
      </c>
      <c r="G88" s="16"/>
      <c r="H88" s="41">
        <v>139483</v>
      </c>
    </row>
    <row r="89" spans="1:8">
      <c r="A89" s="52" t="s">
        <v>191</v>
      </c>
      <c r="B89" s="53" t="s">
        <v>11</v>
      </c>
      <c r="C89" s="38">
        <f t="shared" si="1"/>
        <v>95066</v>
      </c>
      <c r="D89" s="38">
        <v>27163</v>
      </c>
      <c r="E89" s="38">
        <v>11193</v>
      </c>
      <c r="F89" s="38">
        <v>6060</v>
      </c>
      <c r="G89" s="16"/>
      <c r="H89" s="41">
        <v>139482</v>
      </c>
    </row>
    <row r="90" spans="1:8">
      <c r="A90" s="52" t="s">
        <v>192</v>
      </c>
      <c r="B90" s="53" t="s">
        <v>20</v>
      </c>
      <c r="C90" s="38">
        <f t="shared" si="1"/>
        <v>99290</v>
      </c>
      <c r="D90" s="38">
        <v>20888</v>
      </c>
      <c r="E90" s="38">
        <v>13706</v>
      </c>
      <c r="F90" s="38">
        <v>5518</v>
      </c>
      <c r="G90" s="16"/>
      <c r="H90" s="41">
        <v>139402</v>
      </c>
    </row>
    <row r="91" spans="1:8">
      <c r="A91" s="52" t="s">
        <v>193</v>
      </c>
      <c r="B91" s="53" t="s">
        <v>15</v>
      </c>
      <c r="C91" s="38">
        <f t="shared" si="1"/>
        <v>78451</v>
      </c>
      <c r="D91" s="38">
        <v>25210</v>
      </c>
      <c r="E91" s="38">
        <v>27586</v>
      </c>
      <c r="F91" s="38">
        <v>7680</v>
      </c>
      <c r="G91" s="16"/>
      <c r="H91" s="41">
        <v>138927</v>
      </c>
    </row>
    <row r="92" spans="1:8">
      <c r="A92" s="52" t="s">
        <v>194</v>
      </c>
      <c r="B92" s="53" t="s">
        <v>17</v>
      </c>
      <c r="C92" s="38">
        <f t="shared" si="1"/>
        <v>72768</v>
      </c>
      <c r="D92" s="38">
        <v>4910</v>
      </c>
      <c r="E92" s="38">
        <v>54942</v>
      </c>
      <c r="F92" s="38">
        <v>3947</v>
      </c>
      <c r="G92" s="16"/>
      <c r="H92" s="41">
        <v>136567</v>
      </c>
    </row>
    <row r="93" spans="1:8">
      <c r="A93" s="52" t="s">
        <v>195</v>
      </c>
      <c r="B93" s="53" t="s">
        <v>30</v>
      </c>
      <c r="C93" s="38">
        <f t="shared" si="1"/>
        <v>129534</v>
      </c>
      <c r="D93" s="38">
        <v>0</v>
      </c>
      <c r="E93" s="38">
        <v>0</v>
      </c>
      <c r="F93" s="38">
        <v>5366</v>
      </c>
      <c r="G93" s="15"/>
      <c r="H93" s="41">
        <v>134900</v>
      </c>
    </row>
    <row r="94" spans="1:8">
      <c r="A94" s="52" t="s">
        <v>196</v>
      </c>
      <c r="B94" s="53" t="s">
        <v>20</v>
      </c>
      <c r="C94" s="38">
        <f t="shared" si="1"/>
        <v>83864</v>
      </c>
      <c r="D94" s="38">
        <v>12840</v>
      </c>
      <c r="E94" s="38">
        <v>28269</v>
      </c>
      <c r="F94" s="38">
        <v>9534</v>
      </c>
      <c r="G94" s="16"/>
      <c r="H94" s="41">
        <v>134507</v>
      </c>
    </row>
    <row r="95" spans="1:8">
      <c r="A95" s="52" t="s">
        <v>197</v>
      </c>
      <c r="B95" s="53" t="s">
        <v>31</v>
      </c>
      <c r="C95" s="38">
        <f t="shared" si="1"/>
        <v>134422</v>
      </c>
      <c r="D95" s="38">
        <v>0</v>
      </c>
      <c r="E95" s="38">
        <v>0</v>
      </c>
      <c r="F95" s="38">
        <v>0</v>
      </c>
      <c r="G95" s="16"/>
      <c r="H95" s="41">
        <v>134422</v>
      </c>
    </row>
    <row r="96" spans="1:8">
      <c r="A96" s="52" t="s">
        <v>198</v>
      </c>
      <c r="B96" s="53" t="s">
        <v>18</v>
      </c>
      <c r="C96" s="38">
        <f t="shared" si="1"/>
        <v>74322</v>
      </c>
      <c r="D96" s="38">
        <v>40520</v>
      </c>
      <c r="E96" s="38">
        <v>12354</v>
      </c>
      <c r="F96" s="38">
        <v>6548</v>
      </c>
      <c r="G96" s="16"/>
      <c r="H96" s="41">
        <v>133744</v>
      </c>
    </row>
    <row r="97" spans="1:8">
      <c r="A97" s="52" t="s">
        <v>199</v>
      </c>
      <c r="B97" s="53" t="s">
        <v>20</v>
      </c>
      <c r="C97" s="38">
        <f t="shared" si="1"/>
        <v>87612</v>
      </c>
      <c r="D97" s="38">
        <v>11983</v>
      </c>
      <c r="E97" s="38">
        <v>26656</v>
      </c>
      <c r="F97" s="38">
        <v>6799</v>
      </c>
      <c r="G97" s="16"/>
      <c r="H97" s="41">
        <v>133050</v>
      </c>
    </row>
    <row r="98" spans="1:8">
      <c r="A98" s="52" t="s">
        <v>200</v>
      </c>
      <c r="B98" s="53" t="s">
        <v>17</v>
      </c>
      <c r="C98" s="38">
        <f t="shared" si="1"/>
        <v>72713</v>
      </c>
      <c r="D98" s="38">
        <v>4887</v>
      </c>
      <c r="E98" s="38">
        <v>48745</v>
      </c>
      <c r="F98" s="38">
        <v>3947</v>
      </c>
      <c r="G98" s="16"/>
      <c r="H98" s="41">
        <v>130292</v>
      </c>
    </row>
    <row r="99" spans="1:8">
      <c r="A99" s="52" t="s">
        <v>201</v>
      </c>
      <c r="B99" s="53" t="s">
        <v>18</v>
      </c>
      <c r="C99" s="38">
        <f t="shared" si="1"/>
        <v>74542</v>
      </c>
      <c r="D99" s="38">
        <v>32347</v>
      </c>
      <c r="E99" s="38">
        <v>17013</v>
      </c>
      <c r="F99" s="38">
        <v>6090</v>
      </c>
      <c r="G99" s="16"/>
      <c r="H99" s="41">
        <v>129992</v>
      </c>
    </row>
    <row r="100" spans="1:8">
      <c r="A100" s="52" t="s">
        <v>202</v>
      </c>
      <c r="B100" s="53" t="s">
        <v>18</v>
      </c>
      <c r="C100" s="38">
        <f t="shared" si="1"/>
        <v>74499</v>
      </c>
      <c r="D100" s="38">
        <v>30823</v>
      </c>
      <c r="E100" s="38">
        <v>18349</v>
      </c>
      <c r="F100" s="38">
        <v>6158</v>
      </c>
      <c r="G100" s="16"/>
      <c r="H100" s="41">
        <v>129829</v>
      </c>
    </row>
    <row r="101" spans="1:8">
      <c r="A101" s="52" t="s">
        <v>203</v>
      </c>
      <c r="B101" s="53" t="s">
        <v>18</v>
      </c>
      <c r="C101" s="38">
        <f t="shared" si="1"/>
        <v>74315</v>
      </c>
      <c r="D101" s="38">
        <v>33702</v>
      </c>
      <c r="E101" s="38">
        <v>0</v>
      </c>
      <c r="F101" s="38">
        <v>21607</v>
      </c>
      <c r="G101" s="16"/>
      <c r="H101" s="41">
        <v>129624</v>
      </c>
    </row>
    <row r="102" spans="1:8">
      <c r="A102" s="52" t="s">
        <v>204</v>
      </c>
      <c r="B102" s="53" t="s">
        <v>21</v>
      </c>
      <c r="C102" s="38">
        <f t="shared" si="1"/>
        <v>77013</v>
      </c>
      <c r="D102" s="38">
        <v>29023</v>
      </c>
      <c r="E102" s="38">
        <v>15935</v>
      </c>
      <c r="F102" s="38">
        <v>6460</v>
      </c>
      <c r="G102" s="16"/>
      <c r="H102" s="41">
        <v>128431</v>
      </c>
    </row>
    <row r="103" spans="1:8">
      <c r="A103" s="52" t="s">
        <v>207</v>
      </c>
      <c r="B103" s="53" t="s">
        <v>18</v>
      </c>
      <c r="C103" s="38">
        <f t="shared" si="1"/>
        <v>74392</v>
      </c>
      <c r="D103" s="38">
        <v>34187</v>
      </c>
      <c r="E103" s="38">
        <v>13386</v>
      </c>
      <c r="F103" s="38">
        <v>6241</v>
      </c>
      <c r="G103" s="16"/>
      <c r="H103" s="41">
        <v>128206</v>
      </c>
    </row>
    <row r="104" spans="1:8">
      <c r="A104" s="52" t="s">
        <v>205</v>
      </c>
      <c r="B104" s="53" t="s">
        <v>32</v>
      </c>
      <c r="C104" s="38">
        <f t="shared" si="1"/>
        <v>124651</v>
      </c>
      <c r="D104" s="38">
        <v>2963</v>
      </c>
      <c r="E104" s="38">
        <v>0</v>
      </c>
      <c r="F104" s="38">
        <v>0</v>
      </c>
      <c r="G104" s="16"/>
      <c r="H104" s="41">
        <v>127614</v>
      </c>
    </row>
    <row r="105" spans="1:8">
      <c r="A105" s="52" t="s">
        <v>206</v>
      </c>
      <c r="B105" s="53" t="s">
        <v>20</v>
      </c>
      <c r="C105" s="38">
        <f t="shared" si="1"/>
        <v>90613</v>
      </c>
      <c r="D105" s="38">
        <v>17263</v>
      </c>
      <c r="E105" s="38">
        <v>13246</v>
      </c>
      <c r="F105" s="38">
        <v>5351</v>
      </c>
      <c r="G105" s="16"/>
      <c r="H105" s="41">
        <v>126473</v>
      </c>
    </row>
    <row r="106" spans="1:8">
      <c r="A106" s="52" t="s">
        <v>208</v>
      </c>
      <c r="B106" s="53" t="s">
        <v>18</v>
      </c>
      <c r="C106" s="38">
        <f t="shared" si="1"/>
        <v>79370</v>
      </c>
      <c r="D106" s="38">
        <v>26992</v>
      </c>
      <c r="E106" s="38">
        <v>13738</v>
      </c>
      <c r="F106" s="38">
        <v>6082</v>
      </c>
      <c r="G106" s="16"/>
      <c r="H106" s="41">
        <v>126182</v>
      </c>
    </row>
    <row r="107" spans="1:8">
      <c r="A107" s="52" t="s">
        <v>209</v>
      </c>
      <c r="B107" s="53" t="s">
        <v>18</v>
      </c>
      <c r="C107" s="38">
        <f t="shared" si="1"/>
        <v>74319</v>
      </c>
      <c r="D107" s="38">
        <v>25169</v>
      </c>
      <c r="E107" s="38">
        <v>16762</v>
      </c>
      <c r="F107" s="38">
        <v>5676</v>
      </c>
      <c r="G107" s="16"/>
      <c r="H107" s="41">
        <v>121926</v>
      </c>
    </row>
    <row r="108" spans="1:8">
      <c r="A108" s="52" t="s">
        <v>210</v>
      </c>
      <c r="B108" s="53" t="s">
        <v>17</v>
      </c>
      <c r="C108" s="38">
        <f>H108-F108-D108-E108</f>
        <v>68433</v>
      </c>
      <c r="D108" s="38">
        <v>2773</v>
      </c>
      <c r="E108" s="38">
        <v>46647</v>
      </c>
      <c r="F108" s="38">
        <v>3666</v>
      </c>
      <c r="G108" s="16"/>
      <c r="H108" s="41">
        <v>121519</v>
      </c>
    </row>
    <row r="109" spans="1:8">
      <c r="A109" s="52" t="s">
        <v>387</v>
      </c>
      <c r="B109" s="53" t="s">
        <v>18</v>
      </c>
      <c r="C109" s="38">
        <f>H109-F109-D109-E109</f>
        <v>74216</v>
      </c>
      <c r="D109" s="38">
        <v>27867</v>
      </c>
      <c r="E109" s="38">
        <v>13557</v>
      </c>
      <c r="F109" s="38">
        <v>5836</v>
      </c>
      <c r="G109" s="16"/>
      <c r="H109" s="41">
        <v>121476</v>
      </c>
    </row>
    <row r="110" spans="1:8">
      <c r="A110" s="52" t="s">
        <v>211</v>
      </c>
      <c r="B110" s="53" t="s">
        <v>18</v>
      </c>
      <c r="C110" s="38">
        <f t="shared" si="1"/>
        <v>75772</v>
      </c>
      <c r="D110" s="38">
        <v>27442</v>
      </c>
      <c r="E110" s="38">
        <v>12165</v>
      </c>
      <c r="F110" s="38">
        <v>5786</v>
      </c>
      <c r="G110" s="16"/>
      <c r="H110" s="41">
        <v>121165</v>
      </c>
    </row>
    <row r="111" spans="1:8">
      <c r="A111" s="52" t="s">
        <v>212</v>
      </c>
      <c r="B111" s="53" t="s">
        <v>33</v>
      </c>
      <c r="C111" s="38">
        <f t="shared" si="1"/>
        <v>120482</v>
      </c>
      <c r="D111" s="38">
        <v>613</v>
      </c>
      <c r="E111" s="38">
        <v>0</v>
      </c>
      <c r="F111" s="38">
        <v>0</v>
      </c>
      <c r="G111" s="16"/>
      <c r="H111" s="41">
        <v>121095</v>
      </c>
    </row>
    <row r="112" spans="1:8">
      <c r="A112" s="52" t="s">
        <v>213</v>
      </c>
      <c r="B112" s="53" t="s">
        <v>34</v>
      </c>
      <c r="C112" s="38">
        <f t="shared" si="1"/>
        <v>120904</v>
      </c>
      <c r="D112" s="38">
        <v>0</v>
      </c>
      <c r="E112" s="38">
        <v>0</v>
      </c>
      <c r="F112" s="38">
        <v>0</v>
      </c>
      <c r="G112" s="16"/>
      <c r="H112" s="41">
        <v>120904</v>
      </c>
    </row>
    <row r="113" spans="1:8">
      <c r="A113" s="52" t="s">
        <v>214</v>
      </c>
      <c r="B113" s="53" t="s">
        <v>18</v>
      </c>
      <c r="C113" s="38">
        <f t="shared" si="1"/>
        <v>74560</v>
      </c>
      <c r="D113" s="38">
        <v>37939</v>
      </c>
      <c r="E113" s="38">
        <v>1919</v>
      </c>
      <c r="F113" s="38">
        <v>6437</v>
      </c>
      <c r="G113" s="16"/>
      <c r="H113" s="41">
        <v>120855</v>
      </c>
    </row>
    <row r="114" spans="1:8">
      <c r="A114" s="52" t="s">
        <v>215</v>
      </c>
      <c r="B114" s="53" t="s">
        <v>18</v>
      </c>
      <c r="C114" s="38">
        <f t="shared" si="1"/>
        <v>77402</v>
      </c>
      <c r="D114" s="38">
        <v>26893</v>
      </c>
      <c r="E114" s="38">
        <v>7091</v>
      </c>
      <c r="F114" s="38">
        <v>9025</v>
      </c>
      <c r="G114" s="16"/>
      <c r="H114" s="41">
        <v>120411</v>
      </c>
    </row>
    <row r="115" spans="1:8">
      <c r="A115" s="52" t="s">
        <v>216</v>
      </c>
      <c r="B115" s="53" t="s">
        <v>17</v>
      </c>
      <c r="C115" s="38">
        <f t="shared" si="1"/>
        <v>66934</v>
      </c>
      <c r="D115" s="38">
        <v>3662</v>
      </c>
      <c r="E115" s="38">
        <v>44558</v>
      </c>
      <c r="F115" s="38">
        <v>3799</v>
      </c>
      <c r="G115" s="16"/>
      <c r="H115" s="41">
        <v>118953</v>
      </c>
    </row>
    <row r="116" spans="1:8">
      <c r="A116" s="52" t="s">
        <v>281</v>
      </c>
      <c r="B116" s="53" t="s">
        <v>282</v>
      </c>
      <c r="C116" s="38">
        <f>H116-F116-D116-E116</f>
        <v>112908</v>
      </c>
      <c r="D116" s="38">
        <v>0</v>
      </c>
      <c r="E116" s="38">
        <v>0</v>
      </c>
      <c r="F116" s="38">
        <v>5786</v>
      </c>
      <c r="G116" s="16"/>
      <c r="H116" s="41">
        <v>118694</v>
      </c>
    </row>
    <row r="117" spans="1:8">
      <c r="A117" s="52" t="s">
        <v>218</v>
      </c>
      <c r="B117" s="53" t="s">
        <v>35</v>
      </c>
      <c r="C117" s="38">
        <f t="shared" si="1"/>
        <v>118604</v>
      </c>
      <c r="D117" s="38">
        <v>0</v>
      </c>
      <c r="E117" s="38">
        <v>0</v>
      </c>
      <c r="F117" s="38">
        <v>0</v>
      </c>
      <c r="G117" s="16"/>
      <c r="H117" s="41">
        <v>118604</v>
      </c>
    </row>
    <row r="118" spans="1:8">
      <c r="A118" s="52" t="s">
        <v>219</v>
      </c>
      <c r="B118" s="53" t="s">
        <v>36</v>
      </c>
      <c r="C118" s="38">
        <f t="shared" si="1"/>
        <v>76716</v>
      </c>
      <c r="D118" s="38">
        <v>12359</v>
      </c>
      <c r="E118" s="38">
        <v>23275</v>
      </c>
      <c r="F118" s="38">
        <v>5841</v>
      </c>
      <c r="G118" s="16"/>
      <c r="H118" s="41">
        <v>118191</v>
      </c>
    </row>
    <row r="119" spans="1:8">
      <c r="A119" s="52" t="s">
        <v>220</v>
      </c>
      <c r="B119" s="53" t="s">
        <v>37</v>
      </c>
      <c r="C119" s="38">
        <f t="shared" si="1"/>
        <v>106327</v>
      </c>
      <c r="D119" s="38">
        <v>4704</v>
      </c>
      <c r="E119" s="38">
        <v>412</v>
      </c>
      <c r="F119" s="38">
        <v>5200</v>
      </c>
      <c r="G119" s="16"/>
      <c r="H119" s="41">
        <v>116643</v>
      </c>
    </row>
    <row r="120" spans="1:8">
      <c r="A120" s="52" t="s">
        <v>221</v>
      </c>
      <c r="B120" s="53" t="s">
        <v>15</v>
      </c>
      <c r="C120" s="38">
        <f t="shared" si="1"/>
        <v>78672</v>
      </c>
      <c r="D120" s="38">
        <v>15506</v>
      </c>
      <c r="E120" s="38">
        <v>18539</v>
      </c>
      <c r="F120" s="38">
        <v>3854</v>
      </c>
      <c r="G120" s="16"/>
      <c r="H120" s="41">
        <v>116571</v>
      </c>
    </row>
    <row r="121" spans="1:8">
      <c r="A121" s="52" t="s">
        <v>222</v>
      </c>
      <c r="B121" s="53" t="s">
        <v>38</v>
      </c>
      <c r="C121" s="38">
        <f t="shared" si="1"/>
        <v>59931</v>
      </c>
      <c r="D121" s="38">
        <v>10545</v>
      </c>
      <c r="E121" s="38">
        <v>42630</v>
      </c>
      <c r="F121" s="38">
        <v>3333</v>
      </c>
      <c r="G121" s="16"/>
      <c r="H121" s="41">
        <v>116439</v>
      </c>
    </row>
    <row r="122" spans="1:8">
      <c r="A122" s="52" t="s">
        <v>223</v>
      </c>
      <c r="B122" s="53" t="s">
        <v>18</v>
      </c>
      <c r="C122" s="38">
        <f t="shared" si="1"/>
        <v>74196</v>
      </c>
      <c r="D122" s="38">
        <v>27669</v>
      </c>
      <c r="E122" s="38">
        <v>8579</v>
      </c>
      <c r="F122" s="38">
        <v>5834</v>
      </c>
      <c r="G122" s="16"/>
      <c r="H122" s="41">
        <v>116278</v>
      </c>
    </row>
    <row r="123" spans="1:8">
      <c r="A123" s="52" t="s">
        <v>224</v>
      </c>
      <c r="B123" s="53" t="s">
        <v>39</v>
      </c>
      <c r="C123" s="38">
        <f t="shared" si="1"/>
        <v>115212</v>
      </c>
      <c r="D123" s="38">
        <v>0</v>
      </c>
      <c r="E123" s="38">
        <v>0</v>
      </c>
      <c r="F123" s="38">
        <v>0</v>
      </c>
      <c r="G123" s="16"/>
      <c r="H123" s="41">
        <v>115212</v>
      </c>
    </row>
    <row r="124" spans="1:8">
      <c r="A124" s="52" t="s">
        <v>225</v>
      </c>
      <c r="B124" s="53" t="s">
        <v>40</v>
      </c>
      <c r="C124" s="38">
        <f t="shared" si="1"/>
        <v>115174</v>
      </c>
      <c r="D124" s="38">
        <v>0</v>
      </c>
      <c r="E124" s="38">
        <v>0</v>
      </c>
      <c r="F124" s="38">
        <v>0</v>
      </c>
      <c r="G124" s="16"/>
      <c r="H124" s="41">
        <v>115174</v>
      </c>
    </row>
    <row r="125" spans="1:8">
      <c r="A125" s="52" t="s">
        <v>226</v>
      </c>
      <c r="B125" s="53" t="s">
        <v>18</v>
      </c>
      <c r="C125" s="38">
        <f t="shared" si="1"/>
        <v>74381</v>
      </c>
      <c r="D125" s="38">
        <v>33794</v>
      </c>
      <c r="E125" s="38">
        <v>0</v>
      </c>
      <c r="F125" s="38">
        <v>6202</v>
      </c>
      <c r="G125" s="16"/>
      <c r="H125" s="41">
        <v>114377</v>
      </c>
    </row>
    <row r="126" spans="1:8">
      <c r="A126" s="52" t="s">
        <v>227</v>
      </c>
      <c r="B126" s="53" t="s">
        <v>41</v>
      </c>
      <c r="C126" s="38">
        <f t="shared" si="1"/>
        <v>99236</v>
      </c>
      <c r="D126" s="38">
        <v>300</v>
      </c>
      <c r="E126" s="38">
        <v>10500</v>
      </c>
      <c r="F126" s="38">
        <v>3876</v>
      </c>
      <c r="G126" s="16"/>
      <c r="H126" s="41">
        <v>113912</v>
      </c>
    </row>
    <row r="127" spans="1:8">
      <c r="A127" s="52" t="s">
        <v>228</v>
      </c>
      <c r="B127" s="53" t="s">
        <v>20</v>
      </c>
      <c r="C127" s="38">
        <f t="shared" si="1"/>
        <v>82399</v>
      </c>
      <c r="D127" s="38">
        <v>13193</v>
      </c>
      <c r="E127" s="38">
        <v>12129</v>
      </c>
      <c r="F127" s="38">
        <v>5682</v>
      </c>
      <c r="G127" s="16"/>
      <c r="H127" s="41">
        <v>113403</v>
      </c>
    </row>
    <row r="128" spans="1:8">
      <c r="A128" s="52" t="s">
        <v>229</v>
      </c>
      <c r="B128" s="53" t="s">
        <v>15</v>
      </c>
      <c r="C128" s="38">
        <f t="shared" ref="C128:C185" si="2">H128-F128-D128-E128</f>
        <v>59752</v>
      </c>
      <c r="D128" s="38">
        <v>18722</v>
      </c>
      <c r="E128" s="38">
        <v>30922</v>
      </c>
      <c r="F128" s="38">
        <v>3134</v>
      </c>
      <c r="G128" s="16"/>
      <c r="H128" s="41">
        <v>112530</v>
      </c>
    </row>
    <row r="129" spans="1:8">
      <c r="A129" s="52" t="s">
        <v>230</v>
      </c>
      <c r="B129" s="53" t="s">
        <v>18</v>
      </c>
      <c r="C129" s="38">
        <f t="shared" si="2"/>
        <v>74206</v>
      </c>
      <c r="D129" s="38">
        <v>30417</v>
      </c>
      <c r="E129" s="38">
        <v>1419</v>
      </c>
      <c r="F129" s="38">
        <v>6030</v>
      </c>
      <c r="G129" s="16"/>
      <c r="H129" s="41">
        <v>112072</v>
      </c>
    </row>
    <row r="130" spans="1:8">
      <c r="A130" s="52" t="s">
        <v>231</v>
      </c>
      <c r="B130" s="53" t="s">
        <v>36</v>
      </c>
      <c r="C130" s="38">
        <f t="shared" si="2"/>
        <v>79715</v>
      </c>
      <c r="D130" s="38">
        <v>5738</v>
      </c>
      <c r="E130" s="38">
        <v>19381</v>
      </c>
      <c r="F130" s="38">
        <v>6917</v>
      </c>
      <c r="G130" s="15"/>
      <c r="H130" s="41">
        <v>111751</v>
      </c>
    </row>
    <row r="131" spans="1:8">
      <c r="A131" s="52" t="s">
        <v>232</v>
      </c>
      <c r="B131" s="53" t="s">
        <v>18</v>
      </c>
      <c r="C131" s="38">
        <f t="shared" si="2"/>
        <v>67884</v>
      </c>
      <c r="D131" s="38">
        <v>18483</v>
      </c>
      <c r="E131" s="38">
        <v>19045</v>
      </c>
      <c r="F131" s="38">
        <v>5834</v>
      </c>
      <c r="G131" s="15"/>
      <c r="H131" s="41">
        <v>111246</v>
      </c>
    </row>
    <row r="132" spans="1:8">
      <c r="A132" s="52" t="s">
        <v>233</v>
      </c>
      <c r="B132" s="53" t="s">
        <v>42</v>
      </c>
      <c r="C132" s="38">
        <f t="shared" si="2"/>
        <v>90637</v>
      </c>
      <c r="D132" s="38">
        <v>0</v>
      </c>
      <c r="E132" s="38">
        <v>14593</v>
      </c>
      <c r="F132" s="38">
        <v>5300</v>
      </c>
      <c r="G132" s="16"/>
      <c r="H132" s="41">
        <v>110530</v>
      </c>
    </row>
    <row r="133" spans="1:8">
      <c r="A133" s="52" t="s">
        <v>234</v>
      </c>
      <c r="B133" s="53" t="s">
        <v>17</v>
      </c>
      <c r="C133" s="38">
        <f t="shared" si="2"/>
        <v>68511</v>
      </c>
      <c r="D133" s="38">
        <v>2172</v>
      </c>
      <c r="E133" s="38">
        <v>34707</v>
      </c>
      <c r="F133" s="38">
        <v>3637</v>
      </c>
      <c r="G133" s="16"/>
      <c r="H133" s="41">
        <v>109027</v>
      </c>
    </row>
    <row r="134" spans="1:8">
      <c r="A134" s="52" t="s">
        <v>235</v>
      </c>
      <c r="B134" s="53" t="s">
        <v>18</v>
      </c>
      <c r="C134" s="38">
        <f t="shared" si="2"/>
        <v>69175</v>
      </c>
      <c r="D134" s="38">
        <v>28572</v>
      </c>
      <c r="E134" s="38">
        <v>5493</v>
      </c>
      <c r="F134" s="38">
        <v>5676</v>
      </c>
      <c r="G134" s="16"/>
      <c r="H134" s="41">
        <v>108916</v>
      </c>
    </row>
    <row r="135" spans="1:8">
      <c r="A135" s="52" t="s">
        <v>236</v>
      </c>
      <c r="B135" s="53" t="s">
        <v>17</v>
      </c>
      <c r="C135" s="38">
        <f t="shared" si="2"/>
        <v>64279</v>
      </c>
      <c r="D135" s="38">
        <v>1974</v>
      </c>
      <c r="E135" s="38">
        <v>39295</v>
      </c>
      <c r="F135" s="38">
        <v>3309</v>
      </c>
      <c r="G135" s="16"/>
      <c r="H135" s="41">
        <v>108857</v>
      </c>
    </row>
    <row r="136" spans="1:8">
      <c r="A136" s="52" t="s">
        <v>237</v>
      </c>
      <c r="B136" s="53" t="s">
        <v>35</v>
      </c>
      <c r="C136" s="38">
        <f t="shared" si="2"/>
        <v>106545</v>
      </c>
      <c r="D136" s="38">
        <v>0</v>
      </c>
      <c r="E136" s="38">
        <v>597</v>
      </c>
      <c r="F136" s="38">
        <v>0</v>
      </c>
      <c r="G136" s="16"/>
      <c r="H136" s="41">
        <v>107142</v>
      </c>
    </row>
    <row r="137" spans="1:8">
      <c r="A137" s="52" t="s">
        <v>238</v>
      </c>
      <c r="B137" s="53" t="s">
        <v>36</v>
      </c>
      <c r="C137" s="38">
        <f t="shared" si="2"/>
        <v>76716</v>
      </c>
      <c r="D137" s="38">
        <v>6447</v>
      </c>
      <c r="E137" s="38">
        <v>16145</v>
      </c>
      <c r="F137" s="38">
        <v>7428</v>
      </c>
      <c r="G137" s="16"/>
      <c r="H137" s="41">
        <v>106736</v>
      </c>
    </row>
    <row r="138" spans="1:8">
      <c r="A138" s="52" t="s">
        <v>239</v>
      </c>
      <c r="B138" s="53" t="s">
        <v>18</v>
      </c>
      <c r="C138" s="38">
        <f t="shared" si="2"/>
        <v>74072</v>
      </c>
      <c r="D138" s="38">
        <v>22484</v>
      </c>
      <c r="E138" s="38">
        <v>3813</v>
      </c>
      <c r="F138" s="38">
        <v>5837</v>
      </c>
      <c r="G138" s="16"/>
      <c r="H138" s="41">
        <v>106206</v>
      </c>
    </row>
    <row r="139" spans="1:8">
      <c r="A139" s="52" t="s">
        <v>240</v>
      </c>
      <c r="B139" s="53" t="s">
        <v>18</v>
      </c>
      <c r="C139" s="38">
        <f t="shared" si="2"/>
        <v>74310</v>
      </c>
      <c r="D139" s="38">
        <v>15607</v>
      </c>
      <c r="E139" s="38">
        <v>10600</v>
      </c>
      <c r="F139" s="38">
        <v>5354</v>
      </c>
      <c r="G139" s="16"/>
      <c r="H139" s="41">
        <v>105871</v>
      </c>
    </row>
    <row r="140" spans="1:8">
      <c r="A140" s="52" t="s">
        <v>241</v>
      </c>
      <c r="B140" s="53" t="s">
        <v>43</v>
      </c>
      <c r="C140" s="38">
        <f t="shared" si="2"/>
        <v>74635</v>
      </c>
      <c r="D140" s="38">
        <v>6151</v>
      </c>
      <c r="E140" s="38">
        <v>10424</v>
      </c>
      <c r="F140" s="38">
        <v>14550</v>
      </c>
      <c r="G140" s="16"/>
      <c r="H140" s="41">
        <v>105760</v>
      </c>
    </row>
    <row r="141" spans="1:8">
      <c r="A141" s="52" t="s">
        <v>386</v>
      </c>
      <c r="B141" s="53" t="s">
        <v>44</v>
      </c>
      <c r="C141" s="38">
        <f t="shared" si="2"/>
        <v>88052</v>
      </c>
      <c r="D141" s="38">
        <v>16001</v>
      </c>
      <c r="E141" s="38">
        <v>999</v>
      </c>
      <c r="F141" s="38">
        <v>0</v>
      </c>
      <c r="G141" s="16"/>
      <c r="H141" s="41">
        <v>105052</v>
      </c>
    </row>
    <row r="142" spans="1:8">
      <c r="A142" s="52" t="s">
        <v>242</v>
      </c>
      <c r="B142" s="53" t="s">
        <v>18</v>
      </c>
      <c r="C142" s="38">
        <f t="shared" si="2"/>
        <v>74171</v>
      </c>
      <c r="D142" s="38">
        <v>15286</v>
      </c>
      <c r="E142" s="38">
        <v>10232</v>
      </c>
      <c r="F142" s="38">
        <v>5296</v>
      </c>
      <c r="G142" s="16"/>
      <c r="H142" s="41">
        <v>104985</v>
      </c>
    </row>
    <row r="143" spans="1:8">
      <c r="A143" s="52" t="s">
        <v>243</v>
      </c>
      <c r="B143" s="53" t="s">
        <v>45</v>
      </c>
      <c r="C143" s="38">
        <f t="shared" si="2"/>
        <v>102842</v>
      </c>
      <c r="D143" s="38">
        <v>0</v>
      </c>
      <c r="E143" s="38">
        <v>0</v>
      </c>
      <c r="F143" s="38">
        <v>0</v>
      </c>
      <c r="G143" s="16"/>
      <c r="H143" s="41">
        <v>102842</v>
      </c>
    </row>
    <row r="144" spans="1:8">
      <c r="A144" s="52" t="s">
        <v>244</v>
      </c>
      <c r="B144" s="53" t="s">
        <v>17</v>
      </c>
      <c r="C144" s="38">
        <f t="shared" si="2"/>
        <v>68567</v>
      </c>
      <c r="D144" s="38">
        <v>2173</v>
      </c>
      <c r="E144" s="38">
        <v>27657</v>
      </c>
      <c r="F144" s="38">
        <v>3637</v>
      </c>
      <c r="G144" s="16"/>
      <c r="H144" s="41">
        <v>102034</v>
      </c>
    </row>
    <row r="145" spans="1:8">
      <c r="A145" s="52" t="s">
        <v>245</v>
      </c>
      <c r="B145" s="53" t="s">
        <v>46</v>
      </c>
      <c r="C145" s="38">
        <f t="shared" si="2"/>
        <v>95365</v>
      </c>
      <c r="D145" s="38">
        <v>300</v>
      </c>
      <c r="E145" s="38">
        <v>4550</v>
      </c>
      <c r="F145" s="38">
        <v>0</v>
      </c>
      <c r="G145" s="16"/>
      <c r="H145" s="41">
        <v>100215</v>
      </c>
    </row>
    <row r="146" spans="1:8">
      <c r="A146" s="52" t="s">
        <v>246</v>
      </c>
      <c r="B146" s="53" t="s">
        <v>20</v>
      </c>
      <c r="C146" s="38">
        <f t="shared" si="2"/>
        <v>76270</v>
      </c>
      <c r="D146" s="38">
        <v>5724</v>
      </c>
      <c r="E146" s="38">
        <v>13776</v>
      </c>
      <c r="F146" s="38">
        <v>4024</v>
      </c>
      <c r="G146" s="16"/>
      <c r="H146" s="41">
        <v>99794</v>
      </c>
    </row>
    <row r="147" spans="1:8">
      <c r="A147" s="52" t="s">
        <v>247</v>
      </c>
      <c r="B147" s="53" t="s">
        <v>47</v>
      </c>
      <c r="C147" s="38">
        <f t="shared" si="2"/>
        <v>97540</v>
      </c>
      <c r="D147" s="38">
        <v>0</v>
      </c>
      <c r="E147" s="38">
        <v>1500</v>
      </c>
      <c r="F147" s="38">
        <v>0</v>
      </c>
      <c r="G147" s="16"/>
      <c r="H147" s="41">
        <v>99040</v>
      </c>
    </row>
    <row r="148" spans="1:8">
      <c r="A148" s="52" t="s">
        <v>248</v>
      </c>
      <c r="B148" s="53" t="s">
        <v>48</v>
      </c>
      <c r="C148" s="38">
        <f t="shared" si="2"/>
        <v>95474</v>
      </c>
      <c r="D148" s="38">
        <v>2451</v>
      </c>
      <c r="E148" s="38">
        <v>0</v>
      </c>
      <c r="F148" s="38">
        <v>0</v>
      </c>
      <c r="G148" s="16"/>
      <c r="H148" s="41">
        <v>97925</v>
      </c>
    </row>
    <row r="149" spans="1:8">
      <c r="A149" s="52" t="s">
        <v>249</v>
      </c>
      <c r="B149" s="53" t="s">
        <v>18</v>
      </c>
      <c r="C149" s="38">
        <f t="shared" si="2"/>
        <v>73934.460000000006</v>
      </c>
      <c r="D149" s="38">
        <v>15252</v>
      </c>
      <c r="E149" s="38">
        <v>3275</v>
      </c>
      <c r="F149" s="38">
        <v>5120</v>
      </c>
      <c r="G149" s="16"/>
      <c r="H149" s="41">
        <v>97581.46</v>
      </c>
    </row>
    <row r="150" spans="1:8">
      <c r="A150" s="52" t="s">
        <v>250</v>
      </c>
      <c r="B150" s="53" t="s">
        <v>49</v>
      </c>
      <c r="C150" s="38">
        <f t="shared" si="2"/>
        <v>93429</v>
      </c>
      <c r="D150" s="38">
        <v>0</v>
      </c>
      <c r="E150" s="38">
        <v>0</v>
      </c>
      <c r="F150" s="38">
        <v>3634</v>
      </c>
      <c r="G150" s="16"/>
      <c r="H150" s="41">
        <v>97063</v>
      </c>
    </row>
    <row r="151" spans="1:8">
      <c r="A151" s="52" t="s">
        <v>251</v>
      </c>
      <c r="B151" s="53" t="s">
        <v>50</v>
      </c>
      <c r="C151" s="38">
        <f>H151-F151-D151-E151</f>
        <v>77459</v>
      </c>
      <c r="D151" s="38">
        <v>11274</v>
      </c>
      <c r="E151" s="38">
        <v>3707</v>
      </c>
      <c r="F151" s="38">
        <v>4161</v>
      </c>
      <c r="G151" s="16"/>
      <c r="H151" s="41">
        <v>96601</v>
      </c>
    </row>
    <row r="152" spans="1:8">
      <c r="A152" s="52" t="s">
        <v>252</v>
      </c>
      <c r="B152" s="53" t="s">
        <v>51</v>
      </c>
      <c r="C152" s="38">
        <f t="shared" si="2"/>
        <v>85859</v>
      </c>
      <c r="D152" s="38">
        <v>7146</v>
      </c>
      <c r="E152" s="38">
        <v>0</v>
      </c>
      <c r="F152" s="38">
        <v>2860</v>
      </c>
      <c r="G152" s="16"/>
      <c r="H152" s="41">
        <v>95865</v>
      </c>
    </row>
    <row r="153" spans="1:8">
      <c r="A153" s="52" t="s">
        <v>253</v>
      </c>
      <c r="B153" s="53" t="s">
        <v>52</v>
      </c>
      <c r="C153" s="38">
        <f t="shared" si="2"/>
        <v>86453</v>
      </c>
      <c r="D153" s="38">
        <v>3675</v>
      </c>
      <c r="E153" s="38">
        <v>1934</v>
      </c>
      <c r="F153" s="38">
        <v>3609</v>
      </c>
      <c r="G153" s="16"/>
      <c r="H153" s="41">
        <v>95671</v>
      </c>
    </row>
    <row r="154" spans="1:8">
      <c r="A154" s="52" t="s">
        <v>254</v>
      </c>
      <c r="B154" s="53" t="s">
        <v>53</v>
      </c>
      <c r="C154" s="38">
        <f t="shared" si="2"/>
        <v>91496</v>
      </c>
      <c r="D154" s="38">
        <v>4137</v>
      </c>
      <c r="E154" s="38">
        <v>0</v>
      </c>
      <c r="F154" s="38">
        <v>0</v>
      </c>
      <c r="G154" s="16"/>
      <c r="H154" s="41">
        <v>95633</v>
      </c>
    </row>
    <row r="155" spans="1:8">
      <c r="A155" s="52" t="s">
        <v>255</v>
      </c>
      <c r="B155" s="53" t="s">
        <v>54</v>
      </c>
      <c r="C155" s="38">
        <f t="shared" si="2"/>
        <v>89620</v>
      </c>
      <c r="D155" s="38">
        <v>0</v>
      </c>
      <c r="E155" s="38">
        <v>0</v>
      </c>
      <c r="F155" s="38">
        <v>3730</v>
      </c>
      <c r="G155" s="16"/>
      <c r="H155" s="41">
        <v>93350</v>
      </c>
    </row>
    <row r="156" spans="1:8">
      <c r="A156" s="52" t="s">
        <v>256</v>
      </c>
      <c r="B156" s="53" t="s">
        <v>55</v>
      </c>
      <c r="C156" s="38">
        <f t="shared" si="2"/>
        <v>93278</v>
      </c>
      <c r="D156" s="38">
        <v>0</v>
      </c>
      <c r="E156" s="38">
        <v>0</v>
      </c>
      <c r="F156" s="38">
        <v>0</v>
      </c>
      <c r="G156" s="16"/>
      <c r="H156" s="41">
        <v>93278</v>
      </c>
    </row>
    <row r="157" spans="1:8">
      <c r="A157" s="52" t="s">
        <v>257</v>
      </c>
      <c r="B157" s="53" t="s">
        <v>56</v>
      </c>
      <c r="C157" s="38">
        <f t="shared" si="2"/>
        <v>85885</v>
      </c>
      <c r="D157" s="38">
        <v>0</v>
      </c>
      <c r="E157" s="38">
        <v>6930</v>
      </c>
      <c r="F157" s="38">
        <v>0</v>
      </c>
      <c r="G157" s="16"/>
      <c r="H157" s="41">
        <v>92815</v>
      </c>
    </row>
    <row r="158" spans="1:8">
      <c r="A158" s="52" t="s">
        <v>258</v>
      </c>
      <c r="B158" s="53" t="s">
        <v>18</v>
      </c>
      <c r="C158" s="38">
        <f t="shared" si="2"/>
        <v>71581</v>
      </c>
      <c r="D158" s="38">
        <v>1390</v>
      </c>
      <c r="E158" s="38">
        <v>15452</v>
      </c>
      <c r="F158" s="38">
        <v>4334</v>
      </c>
      <c r="G158" s="16"/>
      <c r="H158" s="41">
        <v>92757</v>
      </c>
    </row>
    <row r="159" spans="1:8">
      <c r="A159" s="52" t="s">
        <v>259</v>
      </c>
      <c r="B159" s="53" t="s">
        <v>57</v>
      </c>
      <c r="C159" s="38">
        <f t="shared" si="2"/>
        <v>85884</v>
      </c>
      <c r="D159" s="38">
        <v>3759</v>
      </c>
      <c r="E159" s="38">
        <v>2189</v>
      </c>
      <c r="F159" s="38">
        <v>0</v>
      </c>
      <c r="G159" s="16"/>
      <c r="H159" s="41">
        <v>91832</v>
      </c>
    </row>
    <row r="160" spans="1:8">
      <c r="A160" s="52" t="s">
        <v>260</v>
      </c>
      <c r="B160" s="53" t="s">
        <v>58</v>
      </c>
      <c r="C160" s="38">
        <f t="shared" si="2"/>
        <v>87980</v>
      </c>
      <c r="D160" s="38">
        <v>0</v>
      </c>
      <c r="E160" s="38">
        <v>0</v>
      </c>
      <c r="F160" s="38">
        <v>3594</v>
      </c>
      <c r="G160" s="16"/>
      <c r="H160" s="41">
        <v>91574</v>
      </c>
    </row>
    <row r="161" spans="1:8">
      <c r="A161" s="52" t="s">
        <v>261</v>
      </c>
      <c r="B161" s="53" t="s">
        <v>59</v>
      </c>
      <c r="C161" s="38">
        <f t="shared" si="2"/>
        <v>80802</v>
      </c>
      <c r="D161" s="38">
        <v>3746</v>
      </c>
      <c r="E161" s="38">
        <v>1435</v>
      </c>
      <c r="F161" s="38">
        <v>3946</v>
      </c>
      <c r="G161" s="16"/>
      <c r="H161" s="41">
        <v>89929</v>
      </c>
    </row>
    <row r="162" spans="1:8">
      <c r="A162" s="52" t="s">
        <v>262</v>
      </c>
      <c r="B162" s="53" t="s">
        <v>49</v>
      </c>
      <c r="C162" s="38">
        <f t="shared" si="2"/>
        <v>89634</v>
      </c>
      <c r="D162" s="38">
        <v>0</v>
      </c>
      <c r="E162" s="38">
        <v>0</v>
      </c>
      <c r="F162" s="38">
        <v>0</v>
      </c>
      <c r="G162" s="16"/>
      <c r="H162" s="41">
        <v>89634</v>
      </c>
    </row>
    <row r="163" spans="1:8">
      <c r="A163" s="52" t="s">
        <v>263</v>
      </c>
      <c r="B163" s="53" t="s">
        <v>60</v>
      </c>
      <c r="C163" s="38">
        <f t="shared" si="2"/>
        <v>87708</v>
      </c>
      <c r="D163" s="38">
        <v>0</v>
      </c>
      <c r="E163" s="38">
        <v>0</v>
      </c>
      <c r="F163" s="38">
        <v>0</v>
      </c>
      <c r="G163" s="16"/>
      <c r="H163" s="41">
        <v>87708</v>
      </c>
    </row>
    <row r="164" spans="1:8">
      <c r="A164" s="52" t="s">
        <v>264</v>
      </c>
      <c r="B164" s="53" t="s">
        <v>61</v>
      </c>
      <c r="C164" s="38">
        <f t="shared" si="2"/>
        <v>86360</v>
      </c>
      <c r="D164" s="38">
        <v>0</v>
      </c>
      <c r="E164" s="38">
        <v>1253</v>
      </c>
      <c r="F164" s="38">
        <v>0</v>
      </c>
      <c r="G164" s="16"/>
      <c r="H164" s="41">
        <v>87613</v>
      </c>
    </row>
    <row r="165" spans="1:8">
      <c r="A165" s="52" t="s">
        <v>265</v>
      </c>
      <c r="B165" s="53" t="s">
        <v>18</v>
      </c>
      <c r="C165" s="38">
        <f t="shared" si="2"/>
        <v>66072</v>
      </c>
      <c r="D165" s="38">
        <v>1574</v>
      </c>
      <c r="E165" s="38">
        <v>15921</v>
      </c>
      <c r="F165" s="38">
        <v>3931</v>
      </c>
      <c r="G165" s="16"/>
      <c r="H165" s="41">
        <v>87498</v>
      </c>
    </row>
    <row r="166" spans="1:8">
      <c r="A166" s="52" t="s">
        <v>266</v>
      </c>
      <c r="B166" s="53" t="s">
        <v>18</v>
      </c>
      <c r="C166" s="38">
        <f t="shared" si="2"/>
        <v>71094</v>
      </c>
      <c r="D166" s="38">
        <v>1511</v>
      </c>
      <c r="E166" s="38">
        <v>9849</v>
      </c>
      <c r="F166" s="38">
        <v>4334</v>
      </c>
      <c r="G166" s="16"/>
      <c r="H166" s="41">
        <v>86788</v>
      </c>
    </row>
    <row r="167" spans="1:8">
      <c r="A167" s="52" t="s">
        <v>267</v>
      </c>
      <c r="B167" s="53" t="s">
        <v>62</v>
      </c>
      <c r="C167" s="38">
        <f t="shared" si="2"/>
        <v>86566</v>
      </c>
      <c r="D167" s="38">
        <v>0</v>
      </c>
      <c r="E167" s="38">
        <v>0</v>
      </c>
      <c r="F167" s="38">
        <v>0</v>
      </c>
      <c r="G167" s="16"/>
      <c r="H167" s="41">
        <v>86566</v>
      </c>
    </row>
    <row r="168" spans="1:8">
      <c r="A168" s="52" t="s">
        <v>268</v>
      </c>
      <c r="B168" s="53" t="s">
        <v>63</v>
      </c>
      <c r="C168" s="38">
        <f t="shared" si="2"/>
        <v>64357</v>
      </c>
      <c r="D168" s="38">
        <v>4462</v>
      </c>
      <c r="E168" s="38">
        <v>14046</v>
      </c>
      <c r="F168" s="38">
        <v>3333</v>
      </c>
      <c r="G168" s="16"/>
      <c r="H168" s="41">
        <v>86198</v>
      </c>
    </row>
    <row r="169" spans="1:8">
      <c r="A169" s="52" t="s">
        <v>269</v>
      </c>
      <c r="B169" s="53" t="s">
        <v>64</v>
      </c>
      <c r="C169" s="38">
        <f t="shared" si="2"/>
        <v>52970</v>
      </c>
      <c r="D169" s="38">
        <v>8518</v>
      </c>
      <c r="E169" s="38">
        <v>17607</v>
      </c>
      <c r="F169" s="38">
        <v>6919</v>
      </c>
      <c r="G169" s="16"/>
      <c r="H169" s="41">
        <v>86014</v>
      </c>
    </row>
    <row r="170" spans="1:8">
      <c r="A170" s="52" t="s">
        <v>270</v>
      </c>
      <c r="B170" s="53" t="s">
        <v>18</v>
      </c>
      <c r="C170" s="38">
        <f t="shared" si="2"/>
        <v>62853</v>
      </c>
      <c r="D170" s="38">
        <v>1328</v>
      </c>
      <c r="E170" s="38">
        <v>16084</v>
      </c>
      <c r="F170" s="38">
        <v>4992</v>
      </c>
      <c r="G170" s="16"/>
      <c r="H170" s="41">
        <v>85257</v>
      </c>
    </row>
    <row r="171" spans="1:8">
      <c r="A171" s="52" t="s">
        <v>271</v>
      </c>
      <c r="B171" s="53" t="s">
        <v>65</v>
      </c>
      <c r="C171" s="38">
        <f t="shared" si="2"/>
        <v>80871</v>
      </c>
      <c r="D171" s="38">
        <v>0</v>
      </c>
      <c r="E171" s="38">
        <v>2652</v>
      </c>
      <c r="F171" s="38">
        <v>1717</v>
      </c>
      <c r="G171" s="16"/>
      <c r="H171" s="41">
        <v>85240</v>
      </c>
    </row>
    <row r="172" spans="1:8">
      <c r="A172" s="52" t="s">
        <v>272</v>
      </c>
      <c r="B172" s="53" t="s">
        <v>66</v>
      </c>
      <c r="C172" s="38">
        <f t="shared" si="2"/>
        <v>74039</v>
      </c>
      <c r="D172" s="38">
        <v>710</v>
      </c>
      <c r="E172" s="38">
        <v>9901</v>
      </c>
      <c r="F172" s="38">
        <v>0</v>
      </c>
      <c r="G172" s="16"/>
      <c r="H172" s="41">
        <v>84650</v>
      </c>
    </row>
    <row r="173" spans="1:8">
      <c r="A173" s="52" t="s">
        <v>273</v>
      </c>
      <c r="B173" s="53" t="s">
        <v>67</v>
      </c>
      <c r="C173" s="38">
        <f t="shared" si="2"/>
        <v>84117</v>
      </c>
      <c r="D173" s="38">
        <v>0</v>
      </c>
      <c r="E173" s="38">
        <v>0</v>
      </c>
      <c r="F173" s="38">
        <v>0</v>
      </c>
      <c r="G173" s="17"/>
      <c r="H173" s="41">
        <v>84117</v>
      </c>
    </row>
    <row r="174" spans="1:8">
      <c r="A174" s="52" t="s">
        <v>274</v>
      </c>
      <c r="B174" s="53" t="s">
        <v>67</v>
      </c>
      <c r="C174" s="38">
        <f t="shared" si="2"/>
        <v>84117</v>
      </c>
      <c r="D174" s="38">
        <v>0</v>
      </c>
      <c r="E174" s="38">
        <v>0</v>
      </c>
      <c r="F174" s="38">
        <v>0</v>
      </c>
      <c r="G174" s="16"/>
      <c r="H174" s="41">
        <v>84117</v>
      </c>
    </row>
    <row r="175" spans="1:8">
      <c r="A175" s="52" t="s">
        <v>275</v>
      </c>
      <c r="B175" s="53" t="s">
        <v>38</v>
      </c>
      <c r="C175" s="38">
        <f t="shared" si="2"/>
        <v>58378</v>
      </c>
      <c r="D175" s="38">
        <v>8367</v>
      </c>
      <c r="E175" s="38">
        <v>13576</v>
      </c>
      <c r="F175" s="38">
        <v>3188</v>
      </c>
      <c r="G175" s="16"/>
      <c r="H175" s="41">
        <v>83509</v>
      </c>
    </row>
    <row r="176" spans="1:8">
      <c r="A176" s="52" t="s">
        <v>276</v>
      </c>
      <c r="B176" s="53" t="s">
        <v>67</v>
      </c>
      <c r="C176" s="38">
        <f t="shared" si="2"/>
        <v>83473</v>
      </c>
      <c r="D176" s="38">
        <v>0</v>
      </c>
      <c r="E176" s="38">
        <v>0</v>
      </c>
      <c r="F176" s="38">
        <v>0</v>
      </c>
      <c r="G176" s="16"/>
      <c r="H176" s="41">
        <v>83473</v>
      </c>
    </row>
    <row r="177" spans="1:8">
      <c r="A177" s="52" t="s">
        <v>277</v>
      </c>
      <c r="B177" s="53" t="s">
        <v>43</v>
      </c>
      <c r="C177" s="38">
        <f t="shared" si="2"/>
        <v>74635</v>
      </c>
      <c r="D177" s="38">
        <v>4658</v>
      </c>
      <c r="E177" s="38">
        <v>3326</v>
      </c>
      <c r="F177" s="38">
        <v>0</v>
      </c>
      <c r="G177" s="16"/>
      <c r="H177" s="41">
        <v>82619</v>
      </c>
    </row>
    <row r="178" spans="1:8">
      <c r="A178" s="52" t="s">
        <v>278</v>
      </c>
      <c r="B178" s="53" t="s">
        <v>68</v>
      </c>
      <c r="C178" s="38">
        <f t="shared" si="2"/>
        <v>79020</v>
      </c>
      <c r="D178" s="38">
        <v>3412</v>
      </c>
      <c r="E178" s="38">
        <v>0</v>
      </c>
      <c r="F178" s="38">
        <v>0</v>
      </c>
      <c r="G178" s="17"/>
      <c r="H178" s="41">
        <v>82432</v>
      </c>
    </row>
    <row r="179" spans="1:8">
      <c r="A179" s="52" t="s">
        <v>279</v>
      </c>
      <c r="B179" s="53" t="s">
        <v>67</v>
      </c>
      <c r="C179" s="38">
        <f t="shared" si="2"/>
        <v>81544</v>
      </c>
      <c r="D179" s="38">
        <v>0</v>
      </c>
      <c r="E179" s="38">
        <v>0</v>
      </c>
      <c r="F179" s="38">
        <v>0</v>
      </c>
      <c r="G179" s="16"/>
      <c r="H179" s="41">
        <v>81544</v>
      </c>
    </row>
    <row r="180" spans="1:8">
      <c r="A180" s="52" t="s">
        <v>280</v>
      </c>
      <c r="B180" s="53" t="s">
        <v>61</v>
      </c>
      <c r="C180" s="38">
        <f t="shared" si="2"/>
        <v>74101</v>
      </c>
      <c r="D180" s="38">
        <v>0</v>
      </c>
      <c r="E180" s="38">
        <v>3366</v>
      </c>
      <c r="F180" s="38">
        <v>3515</v>
      </c>
      <c r="G180" s="16"/>
      <c r="H180" s="41">
        <v>80982</v>
      </c>
    </row>
    <row r="181" spans="1:8">
      <c r="A181" s="52" t="s">
        <v>217</v>
      </c>
      <c r="B181" s="53" t="s">
        <v>18</v>
      </c>
      <c r="C181" s="38">
        <f t="shared" si="2"/>
        <v>69349</v>
      </c>
      <c r="D181" s="38">
        <v>1365</v>
      </c>
      <c r="E181" s="38">
        <v>6100</v>
      </c>
      <c r="F181" s="38">
        <v>4128</v>
      </c>
      <c r="G181" s="16"/>
      <c r="H181" s="41">
        <v>80942</v>
      </c>
    </row>
    <row r="182" spans="1:8">
      <c r="A182" s="52" t="s">
        <v>283</v>
      </c>
      <c r="B182" s="53" t="s">
        <v>38</v>
      </c>
      <c r="C182" s="38">
        <f t="shared" si="2"/>
        <v>59931</v>
      </c>
      <c r="D182" s="38">
        <v>5336</v>
      </c>
      <c r="E182" s="38">
        <v>11614</v>
      </c>
      <c r="F182" s="38">
        <v>3157</v>
      </c>
      <c r="G182" s="16"/>
      <c r="H182" s="41">
        <v>80038</v>
      </c>
    </row>
    <row r="183" spans="1:8">
      <c r="A183" s="52" t="s">
        <v>284</v>
      </c>
      <c r="B183" s="53" t="s">
        <v>69</v>
      </c>
      <c r="C183" s="38">
        <f t="shared" si="2"/>
        <v>78415</v>
      </c>
      <c r="D183" s="38">
        <v>0</v>
      </c>
      <c r="E183" s="38">
        <v>1329</v>
      </c>
      <c r="F183" s="38">
        <v>0</v>
      </c>
      <c r="G183" s="16"/>
      <c r="H183" s="41">
        <v>79744</v>
      </c>
    </row>
    <row r="184" spans="1:8">
      <c r="A184" s="52" t="s">
        <v>285</v>
      </c>
      <c r="B184" s="53" t="s">
        <v>38</v>
      </c>
      <c r="C184" s="38">
        <f t="shared" si="2"/>
        <v>61726</v>
      </c>
      <c r="D184" s="38">
        <v>3586</v>
      </c>
      <c r="E184" s="38">
        <v>10368</v>
      </c>
      <c r="F184" s="38">
        <v>3295</v>
      </c>
      <c r="G184" s="16"/>
      <c r="H184" s="41">
        <v>78975</v>
      </c>
    </row>
    <row r="185" spans="1:8">
      <c r="A185" s="52" t="s">
        <v>286</v>
      </c>
      <c r="B185" s="53" t="s">
        <v>53</v>
      </c>
      <c r="C185" s="38">
        <f t="shared" si="2"/>
        <v>77878</v>
      </c>
      <c r="D185" s="38">
        <v>0</v>
      </c>
      <c r="E185" s="38">
        <v>0</v>
      </c>
      <c r="F185" s="38">
        <v>0</v>
      </c>
      <c r="G185" s="16"/>
      <c r="H185" s="41">
        <v>77878</v>
      </c>
    </row>
    <row r="186" spans="1:8">
      <c r="A186" s="52" t="s">
        <v>287</v>
      </c>
      <c r="B186" s="53" t="s">
        <v>70</v>
      </c>
      <c r="C186" s="38">
        <f>H186-F186-D186-E186</f>
        <v>62514</v>
      </c>
      <c r="D186" s="38">
        <v>2132</v>
      </c>
      <c r="E186" s="38">
        <v>8229</v>
      </c>
      <c r="F186" s="38">
        <v>4778</v>
      </c>
      <c r="G186" s="16"/>
      <c r="H186" s="41">
        <v>77653</v>
      </c>
    </row>
    <row r="187" spans="1:8">
      <c r="A187" s="52" t="s">
        <v>288</v>
      </c>
      <c r="B187" s="53" t="s">
        <v>71</v>
      </c>
      <c r="C187" s="38">
        <f t="shared" ref="C187:C246" si="3">H187-F187-D187-E187</f>
        <v>64558</v>
      </c>
      <c r="D187" s="38">
        <v>5749</v>
      </c>
      <c r="E187" s="38">
        <v>3609</v>
      </c>
      <c r="F187" s="38">
        <v>3316</v>
      </c>
      <c r="G187" s="16"/>
      <c r="H187" s="41">
        <v>77232</v>
      </c>
    </row>
    <row r="188" spans="1:8">
      <c r="A188" s="52" t="s">
        <v>289</v>
      </c>
      <c r="B188" s="53" t="s">
        <v>72</v>
      </c>
      <c r="C188" s="38">
        <f t="shared" si="3"/>
        <v>65965</v>
      </c>
      <c r="D188" s="38">
        <v>1979</v>
      </c>
      <c r="E188" s="38">
        <v>4783</v>
      </c>
      <c r="F188" s="38">
        <v>4377</v>
      </c>
      <c r="G188" s="16"/>
      <c r="H188" s="41">
        <v>77104</v>
      </c>
    </row>
    <row r="189" spans="1:8">
      <c r="A189" s="52" t="s">
        <v>290</v>
      </c>
      <c r="B189" s="53" t="s">
        <v>73</v>
      </c>
      <c r="C189" s="38">
        <f t="shared" si="3"/>
        <v>68835</v>
      </c>
      <c r="D189" s="38">
        <v>0</v>
      </c>
      <c r="E189" s="38">
        <v>7202</v>
      </c>
      <c r="F189" s="38">
        <v>0</v>
      </c>
      <c r="G189" s="16"/>
      <c r="H189" s="41">
        <v>76037</v>
      </c>
    </row>
    <row r="190" spans="1:8">
      <c r="A190" s="52" t="s">
        <v>291</v>
      </c>
      <c r="B190" s="53" t="s">
        <v>74</v>
      </c>
      <c r="C190" s="38">
        <f t="shared" si="3"/>
        <v>74635</v>
      </c>
      <c r="D190" s="38">
        <v>989</v>
      </c>
      <c r="E190" s="38">
        <v>226</v>
      </c>
      <c r="F190" s="38">
        <v>0</v>
      </c>
      <c r="G190" s="16"/>
      <c r="H190" s="41">
        <v>75850</v>
      </c>
    </row>
    <row r="191" spans="1:8">
      <c r="A191" s="52" t="s">
        <v>292</v>
      </c>
      <c r="B191" s="53" t="s">
        <v>75</v>
      </c>
      <c r="C191" s="38">
        <f t="shared" si="3"/>
        <v>70267</v>
      </c>
      <c r="D191" s="38">
        <v>943</v>
      </c>
      <c r="E191" s="38">
        <v>426</v>
      </c>
      <c r="F191" s="38">
        <v>3762</v>
      </c>
      <c r="G191" s="16"/>
      <c r="H191" s="41">
        <v>75398</v>
      </c>
    </row>
    <row r="192" spans="1:8">
      <c r="A192" s="52" t="s">
        <v>293</v>
      </c>
      <c r="B192" s="53" t="s">
        <v>76</v>
      </c>
      <c r="C192" s="38">
        <f t="shared" si="3"/>
        <v>70607</v>
      </c>
      <c r="D192" s="38">
        <v>881</v>
      </c>
      <c r="E192" s="38">
        <v>0</v>
      </c>
      <c r="F192" s="38">
        <v>3580</v>
      </c>
      <c r="G192" s="16"/>
      <c r="H192" s="41">
        <v>75068</v>
      </c>
    </row>
    <row r="193" spans="1:8">
      <c r="A193" s="52" t="s">
        <v>294</v>
      </c>
      <c r="B193" s="53" t="s">
        <v>77</v>
      </c>
      <c r="C193" s="38">
        <f t="shared" si="3"/>
        <v>58496</v>
      </c>
      <c r="D193" s="38">
        <v>1710</v>
      </c>
      <c r="E193" s="38">
        <v>11958</v>
      </c>
      <c r="F193" s="38">
        <v>2452</v>
      </c>
      <c r="G193" s="16"/>
      <c r="H193" s="41">
        <v>74616</v>
      </c>
    </row>
    <row r="194" spans="1:8">
      <c r="A194" s="52" t="s">
        <v>295</v>
      </c>
      <c r="B194" s="53" t="s">
        <v>78</v>
      </c>
      <c r="C194" s="38">
        <f t="shared" si="3"/>
        <v>72493</v>
      </c>
      <c r="D194" s="38">
        <v>0</v>
      </c>
      <c r="E194" s="38">
        <v>213</v>
      </c>
      <c r="F194" s="38">
        <v>1641</v>
      </c>
      <c r="G194" s="16"/>
      <c r="H194" s="41">
        <v>74347</v>
      </c>
    </row>
    <row r="195" spans="1:8">
      <c r="A195" s="52" t="s">
        <v>296</v>
      </c>
      <c r="B195" s="53" t="s">
        <v>79</v>
      </c>
      <c r="C195" s="38">
        <f t="shared" si="3"/>
        <v>59494</v>
      </c>
      <c r="D195" s="38">
        <v>3655</v>
      </c>
      <c r="E195" s="38">
        <v>8289</v>
      </c>
      <c r="F195" s="38">
        <v>2447</v>
      </c>
      <c r="G195" s="16"/>
      <c r="H195" s="41">
        <v>73885</v>
      </c>
    </row>
    <row r="196" spans="1:8">
      <c r="A196" s="52" t="s">
        <v>297</v>
      </c>
      <c r="B196" s="53" t="s">
        <v>38</v>
      </c>
      <c r="C196" s="38">
        <f t="shared" si="3"/>
        <v>59931</v>
      </c>
      <c r="D196" s="38">
        <v>1752</v>
      </c>
      <c r="E196" s="38">
        <v>8829</v>
      </c>
      <c r="F196" s="38">
        <v>3111</v>
      </c>
      <c r="G196" s="16"/>
      <c r="H196" s="41">
        <v>73623</v>
      </c>
    </row>
    <row r="197" spans="1:8">
      <c r="A197" s="52" t="s">
        <v>298</v>
      </c>
      <c r="B197" s="53" t="s">
        <v>80</v>
      </c>
      <c r="C197" s="38">
        <f t="shared" si="3"/>
        <v>72814</v>
      </c>
      <c r="D197" s="38">
        <v>728</v>
      </c>
      <c r="E197" s="38">
        <v>0</v>
      </c>
      <c r="F197" s="38">
        <v>0</v>
      </c>
      <c r="G197" s="16"/>
      <c r="H197" s="41">
        <v>73542</v>
      </c>
    </row>
    <row r="198" spans="1:8">
      <c r="A198" s="52" t="s">
        <v>299</v>
      </c>
      <c r="B198" s="53" t="s">
        <v>77</v>
      </c>
      <c r="C198" s="38">
        <f t="shared" si="3"/>
        <v>58746</v>
      </c>
      <c r="D198" s="38">
        <v>3452</v>
      </c>
      <c r="E198" s="38">
        <v>8297</v>
      </c>
      <c r="F198" s="38">
        <v>1553</v>
      </c>
      <c r="G198" s="16"/>
      <c r="H198" s="41">
        <v>72048</v>
      </c>
    </row>
    <row r="199" spans="1:8">
      <c r="A199" s="52" t="s">
        <v>300</v>
      </c>
      <c r="B199" s="53" t="s">
        <v>66</v>
      </c>
      <c r="C199" s="38">
        <f t="shared" si="3"/>
        <v>61442</v>
      </c>
      <c r="D199" s="38">
        <v>586</v>
      </c>
      <c r="E199" s="38">
        <v>9543</v>
      </c>
      <c r="F199" s="38">
        <v>0</v>
      </c>
      <c r="G199" s="16"/>
      <c r="H199" s="41">
        <v>71571</v>
      </c>
    </row>
    <row r="200" spans="1:8">
      <c r="A200" s="52" t="s">
        <v>301</v>
      </c>
      <c r="B200" s="53" t="s">
        <v>81</v>
      </c>
      <c r="C200" s="38">
        <f t="shared" si="3"/>
        <v>70759</v>
      </c>
      <c r="D200" s="38">
        <v>0</v>
      </c>
      <c r="E200" s="38">
        <v>603</v>
      </c>
      <c r="F200" s="38">
        <v>0</v>
      </c>
      <c r="G200" s="16"/>
      <c r="H200" s="41">
        <v>71362</v>
      </c>
    </row>
    <row r="201" spans="1:8">
      <c r="A201" s="52" t="s">
        <v>302</v>
      </c>
      <c r="B201" s="53" t="s">
        <v>82</v>
      </c>
      <c r="C201" s="38">
        <f t="shared" si="3"/>
        <v>71033</v>
      </c>
      <c r="D201" s="38">
        <v>0</v>
      </c>
      <c r="E201" s="38">
        <v>263</v>
      </c>
      <c r="F201" s="38">
        <v>0</v>
      </c>
      <c r="G201" s="16"/>
      <c r="H201" s="41">
        <v>71296</v>
      </c>
    </row>
    <row r="202" spans="1:8">
      <c r="A202" s="52" t="s">
        <v>303</v>
      </c>
      <c r="B202" s="53" t="s">
        <v>18</v>
      </c>
      <c r="C202" s="38">
        <f t="shared" si="3"/>
        <v>48438</v>
      </c>
      <c r="D202" s="38">
        <v>12206</v>
      </c>
      <c r="E202" s="38">
        <v>5340</v>
      </c>
      <c r="F202" s="38">
        <v>5196</v>
      </c>
      <c r="G202" s="16"/>
      <c r="H202" s="41">
        <v>71180</v>
      </c>
    </row>
    <row r="203" spans="1:8">
      <c r="A203" s="52" t="s">
        <v>304</v>
      </c>
      <c r="B203" s="53" t="s">
        <v>83</v>
      </c>
      <c r="C203" s="38">
        <f t="shared" si="3"/>
        <v>61256</v>
      </c>
      <c r="D203" s="38">
        <v>4901</v>
      </c>
      <c r="E203" s="38">
        <v>0</v>
      </c>
      <c r="F203" s="38">
        <v>3130</v>
      </c>
      <c r="G203" s="16"/>
      <c r="H203" s="41">
        <v>69287</v>
      </c>
    </row>
    <row r="204" spans="1:8">
      <c r="A204" s="52" t="s">
        <v>305</v>
      </c>
      <c r="B204" s="53" t="s">
        <v>18</v>
      </c>
      <c r="C204" s="38">
        <f t="shared" si="3"/>
        <v>60164</v>
      </c>
      <c r="D204" s="38">
        <v>1735</v>
      </c>
      <c r="E204" s="38">
        <v>1898</v>
      </c>
      <c r="F204" s="38">
        <v>4397</v>
      </c>
      <c r="G204" s="16"/>
      <c r="H204" s="41">
        <v>68194</v>
      </c>
    </row>
    <row r="205" spans="1:8">
      <c r="A205" s="52" t="s">
        <v>306</v>
      </c>
      <c r="B205" s="53" t="s">
        <v>64</v>
      </c>
      <c r="C205" s="38">
        <f t="shared" si="3"/>
        <v>52879</v>
      </c>
      <c r="D205" s="38">
        <v>5130</v>
      </c>
      <c r="E205" s="38">
        <v>6170</v>
      </c>
      <c r="F205" s="38">
        <v>3863</v>
      </c>
      <c r="G205" s="16"/>
      <c r="H205" s="41">
        <v>68042</v>
      </c>
    </row>
    <row r="206" spans="1:8">
      <c r="A206" s="52" t="s">
        <v>307</v>
      </c>
      <c r="B206" s="53" t="s">
        <v>84</v>
      </c>
      <c r="C206" s="38">
        <f t="shared" si="3"/>
        <v>48137</v>
      </c>
      <c r="D206" s="38">
        <v>5149</v>
      </c>
      <c r="E206" s="38">
        <v>9372</v>
      </c>
      <c r="F206" s="38">
        <v>5095</v>
      </c>
      <c r="G206" s="16"/>
      <c r="H206" s="41">
        <v>67753</v>
      </c>
    </row>
    <row r="207" spans="1:8">
      <c r="A207" s="52" t="s">
        <v>308</v>
      </c>
      <c r="B207" s="53" t="s">
        <v>64</v>
      </c>
      <c r="C207" s="38">
        <f t="shared" si="3"/>
        <v>55944</v>
      </c>
      <c r="D207" s="38">
        <v>3326</v>
      </c>
      <c r="E207" s="38">
        <v>5432</v>
      </c>
      <c r="F207" s="38">
        <v>2962</v>
      </c>
      <c r="G207" s="16"/>
      <c r="H207" s="41">
        <v>67664</v>
      </c>
    </row>
    <row r="208" spans="1:8">
      <c r="A208" s="52" t="s">
        <v>309</v>
      </c>
      <c r="B208" s="53" t="s">
        <v>408</v>
      </c>
      <c r="C208" s="38">
        <f t="shared" si="3"/>
        <v>62787</v>
      </c>
      <c r="D208" s="38">
        <v>2225</v>
      </c>
      <c r="E208" s="38">
        <v>0</v>
      </c>
      <c r="F208" s="38">
        <v>2643</v>
      </c>
      <c r="G208" s="16"/>
      <c r="H208" s="41">
        <v>67655</v>
      </c>
    </row>
    <row r="209" spans="1:8">
      <c r="A209" s="52" t="s">
        <v>310</v>
      </c>
      <c r="B209" s="53" t="s">
        <v>85</v>
      </c>
      <c r="C209" s="38">
        <f t="shared" si="3"/>
        <v>65966</v>
      </c>
      <c r="D209" s="38">
        <v>1319</v>
      </c>
      <c r="E209" s="38">
        <v>0</v>
      </c>
      <c r="F209" s="38">
        <v>0</v>
      </c>
      <c r="G209" s="16"/>
      <c r="H209" s="41">
        <v>67285</v>
      </c>
    </row>
    <row r="210" spans="1:8">
      <c r="A210" s="52" t="s">
        <v>311</v>
      </c>
      <c r="B210" s="53" t="s">
        <v>38</v>
      </c>
      <c r="C210" s="38">
        <f t="shared" si="3"/>
        <v>52064</v>
      </c>
      <c r="D210" s="38">
        <v>2433</v>
      </c>
      <c r="E210" s="38">
        <v>9721</v>
      </c>
      <c r="F210" s="38">
        <v>2780</v>
      </c>
      <c r="G210" s="16"/>
      <c r="H210" s="41">
        <v>66998</v>
      </c>
    </row>
    <row r="211" spans="1:8">
      <c r="A211" s="52" t="s">
        <v>312</v>
      </c>
      <c r="B211" s="53" t="s">
        <v>64</v>
      </c>
      <c r="C211" s="38">
        <f t="shared" si="3"/>
        <v>54927</v>
      </c>
      <c r="D211" s="38">
        <v>3618</v>
      </c>
      <c r="E211" s="38">
        <v>3878</v>
      </c>
      <c r="F211" s="38">
        <v>4442</v>
      </c>
      <c r="G211" s="16"/>
      <c r="H211" s="41">
        <v>66865</v>
      </c>
    </row>
    <row r="212" spans="1:8">
      <c r="A212" s="52" t="s">
        <v>313</v>
      </c>
      <c r="B212" s="53" t="s">
        <v>71</v>
      </c>
      <c r="C212" s="38">
        <f t="shared" si="3"/>
        <v>56449</v>
      </c>
      <c r="D212" s="38">
        <v>2192</v>
      </c>
      <c r="E212" s="38">
        <v>8187</v>
      </c>
      <c r="F212" s="38">
        <v>0</v>
      </c>
      <c r="G212" s="16"/>
      <c r="H212" s="41">
        <v>66828</v>
      </c>
    </row>
    <row r="213" spans="1:8">
      <c r="A213" s="52" t="s">
        <v>314</v>
      </c>
      <c r="B213" s="53" t="s">
        <v>86</v>
      </c>
      <c r="C213" s="38">
        <f t="shared" si="3"/>
        <v>46930</v>
      </c>
      <c r="D213" s="38">
        <v>4545</v>
      </c>
      <c r="E213" s="38">
        <v>12126</v>
      </c>
      <c r="F213" s="38">
        <v>2519</v>
      </c>
      <c r="G213" s="16"/>
      <c r="H213" s="41">
        <v>66120</v>
      </c>
    </row>
    <row r="214" spans="1:8">
      <c r="A214" s="52" t="s">
        <v>315</v>
      </c>
      <c r="B214" s="53" t="s">
        <v>87</v>
      </c>
      <c r="C214" s="38">
        <f t="shared" si="3"/>
        <v>57980</v>
      </c>
      <c r="D214" s="38">
        <v>0</v>
      </c>
      <c r="E214" s="38">
        <v>6640</v>
      </c>
      <c r="F214" s="38">
        <v>1416</v>
      </c>
      <c r="G214" s="16"/>
      <c r="H214" s="41">
        <v>66036</v>
      </c>
    </row>
    <row r="215" spans="1:8">
      <c r="A215" s="52" t="s">
        <v>316</v>
      </c>
      <c r="B215" s="53" t="s">
        <v>88</v>
      </c>
      <c r="C215" s="38">
        <f t="shared" si="3"/>
        <v>63897</v>
      </c>
      <c r="D215" s="38">
        <v>685</v>
      </c>
      <c r="E215" s="38">
        <v>0</v>
      </c>
      <c r="F215" s="38">
        <v>0</v>
      </c>
      <c r="G215" s="16"/>
      <c r="H215" s="41">
        <v>64582</v>
      </c>
    </row>
    <row r="216" spans="1:8">
      <c r="A216" s="52" t="s">
        <v>317</v>
      </c>
      <c r="B216" s="53" t="s">
        <v>89</v>
      </c>
      <c r="C216" s="38">
        <f t="shared" si="3"/>
        <v>54431</v>
      </c>
      <c r="D216" s="38">
        <v>4978</v>
      </c>
      <c r="E216" s="38">
        <v>568</v>
      </c>
      <c r="F216" s="38">
        <v>4259</v>
      </c>
      <c r="G216" s="16"/>
      <c r="H216" s="41">
        <v>64236</v>
      </c>
    </row>
    <row r="217" spans="1:8">
      <c r="A217" s="52" t="s">
        <v>318</v>
      </c>
      <c r="B217" s="53" t="s">
        <v>65</v>
      </c>
      <c r="C217" s="38">
        <f t="shared" si="3"/>
        <v>61760</v>
      </c>
      <c r="D217" s="38">
        <v>0</v>
      </c>
      <c r="E217" s="38">
        <v>2289</v>
      </c>
      <c r="F217" s="38">
        <v>0</v>
      </c>
      <c r="G217" s="16"/>
      <c r="H217" s="41">
        <v>64049</v>
      </c>
    </row>
    <row r="218" spans="1:8">
      <c r="A218" s="52" t="s">
        <v>319</v>
      </c>
      <c r="B218" s="53" t="s">
        <v>18</v>
      </c>
      <c r="C218" s="38">
        <f t="shared" si="3"/>
        <v>58189</v>
      </c>
      <c r="D218" s="38">
        <v>828</v>
      </c>
      <c r="E218" s="38">
        <v>3066</v>
      </c>
      <c r="F218" s="38">
        <v>1872</v>
      </c>
      <c r="G218" s="16"/>
      <c r="H218" s="41">
        <v>63955</v>
      </c>
    </row>
    <row r="219" spans="1:8">
      <c r="A219" s="52" t="s">
        <v>320</v>
      </c>
      <c r="B219" s="53" t="s">
        <v>64</v>
      </c>
      <c r="C219" s="38">
        <f t="shared" si="3"/>
        <v>53531</v>
      </c>
      <c r="D219" s="38">
        <v>1608</v>
      </c>
      <c r="E219" s="38">
        <v>6123</v>
      </c>
      <c r="F219" s="38">
        <v>2598</v>
      </c>
      <c r="G219" s="16"/>
      <c r="H219" s="41">
        <v>63860</v>
      </c>
    </row>
    <row r="220" spans="1:8">
      <c r="A220" s="52" t="s">
        <v>321</v>
      </c>
      <c r="B220" s="53" t="s">
        <v>90</v>
      </c>
      <c r="C220" s="38">
        <f t="shared" si="3"/>
        <v>56717</v>
      </c>
      <c r="D220" s="38">
        <v>3075</v>
      </c>
      <c r="E220" s="38">
        <v>773</v>
      </c>
      <c r="F220" s="38">
        <v>3061</v>
      </c>
      <c r="G220" s="16"/>
      <c r="H220" s="41">
        <v>63626</v>
      </c>
    </row>
    <row r="221" spans="1:8">
      <c r="A221" s="52" t="s">
        <v>322</v>
      </c>
      <c r="B221" s="53" t="s">
        <v>77</v>
      </c>
      <c r="C221" s="38">
        <f>H221-F221-D221-E221</f>
        <v>52148</v>
      </c>
      <c r="D221" s="38">
        <v>960</v>
      </c>
      <c r="E221" s="38">
        <v>8409</v>
      </c>
      <c r="F221" s="38">
        <v>1378</v>
      </c>
      <c r="G221" s="16"/>
      <c r="H221" s="41">
        <v>62895</v>
      </c>
    </row>
    <row r="222" spans="1:8">
      <c r="A222" s="52" t="s">
        <v>323</v>
      </c>
      <c r="B222" s="53" t="s">
        <v>91</v>
      </c>
      <c r="C222" s="38">
        <f t="shared" si="3"/>
        <v>62717</v>
      </c>
      <c r="D222" s="38">
        <v>0</v>
      </c>
      <c r="E222" s="38">
        <v>0</v>
      </c>
      <c r="F222" s="38">
        <v>0</v>
      </c>
      <c r="G222" s="16"/>
      <c r="H222" s="41">
        <v>62717</v>
      </c>
    </row>
    <row r="223" spans="1:8">
      <c r="A223" s="52" t="s">
        <v>324</v>
      </c>
      <c r="B223" s="53" t="s">
        <v>92</v>
      </c>
      <c r="C223" s="38">
        <f t="shared" si="3"/>
        <v>62717</v>
      </c>
      <c r="D223" s="38">
        <v>0</v>
      </c>
      <c r="E223" s="38">
        <v>0</v>
      </c>
      <c r="F223" s="38">
        <v>0</v>
      </c>
      <c r="G223" s="16"/>
      <c r="H223" s="41">
        <v>62717</v>
      </c>
    </row>
    <row r="224" spans="1:8">
      <c r="A224" s="52" t="s">
        <v>325</v>
      </c>
      <c r="B224" s="53" t="s">
        <v>93</v>
      </c>
      <c r="C224" s="38">
        <f t="shared" si="3"/>
        <v>57531</v>
      </c>
      <c r="D224" s="38">
        <v>716</v>
      </c>
      <c r="E224" s="38">
        <v>4234</v>
      </c>
      <c r="F224" s="38">
        <v>0</v>
      </c>
      <c r="G224" s="16"/>
      <c r="H224" s="41">
        <v>62481</v>
      </c>
    </row>
    <row r="225" spans="1:8">
      <c r="A225" s="52" t="s">
        <v>326</v>
      </c>
      <c r="B225" s="53" t="s">
        <v>94</v>
      </c>
      <c r="C225" s="38">
        <f t="shared" si="3"/>
        <v>56194</v>
      </c>
      <c r="D225" s="38">
        <v>3330</v>
      </c>
      <c r="E225" s="38">
        <v>2810</v>
      </c>
      <c r="F225" s="38">
        <v>0</v>
      </c>
      <c r="G225" s="16"/>
      <c r="H225" s="41">
        <v>62334</v>
      </c>
    </row>
    <row r="226" spans="1:8">
      <c r="A226" s="52" t="s">
        <v>327</v>
      </c>
      <c r="B226" s="53" t="s">
        <v>76</v>
      </c>
      <c r="C226" s="38">
        <f t="shared" si="3"/>
        <v>62298</v>
      </c>
      <c r="D226" s="38">
        <v>0</v>
      </c>
      <c r="E226" s="38">
        <v>0</v>
      </c>
      <c r="F226" s="38">
        <v>0</v>
      </c>
      <c r="G226" s="16"/>
      <c r="H226" s="41">
        <v>62298</v>
      </c>
    </row>
    <row r="227" spans="1:8">
      <c r="A227" s="52" t="s">
        <v>328</v>
      </c>
      <c r="B227" s="53" t="s">
        <v>95</v>
      </c>
      <c r="C227" s="38">
        <f t="shared" si="3"/>
        <v>59762</v>
      </c>
      <c r="D227" s="38">
        <v>1793</v>
      </c>
      <c r="E227" s="38">
        <v>0</v>
      </c>
      <c r="F227" s="38">
        <v>0</v>
      </c>
      <c r="G227" s="16"/>
      <c r="H227" s="41">
        <v>61555</v>
      </c>
    </row>
    <row r="228" spans="1:8">
      <c r="A228" s="52" t="s">
        <v>329</v>
      </c>
      <c r="B228" s="53" t="s">
        <v>408</v>
      </c>
      <c r="C228" s="38">
        <f t="shared" si="3"/>
        <v>59888</v>
      </c>
      <c r="D228" s="38">
        <v>1120</v>
      </c>
      <c r="E228" s="38">
        <v>0</v>
      </c>
      <c r="F228" s="38">
        <v>0</v>
      </c>
      <c r="G228" s="16"/>
      <c r="H228" s="41">
        <v>61008</v>
      </c>
    </row>
    <row r="229" spans="1:8">
      <c r="A229" s="52" t="s">
        <v>330</v>
      </c>
      <c r="B229" s="53" t="s">
        <v>95</v>
      </c>
      <c r="C229" s="38">
        <f t="shared" si="3"/>
        <v>59762</v>
      </c>
      <c r="D229" s="38">
        <v>1195</v>
      </c>
      <c r="E229" s="38">
        <v>0</v>
      </c>
      <c r="F229" s="38">
        <v>0</v>
      </c>
      <c r="G229" s="16"/>
      <c r="H229" s="41">
        <v>60957</v>
      </c>
    </row>
    <row r="230" spans="1:8">
      <c r="A230" s="52" t="s">
        <v>331</v>
      </c>
      <c r="B230" s="53" t="s">
        <v>96</v>
      </c>
      <c r="C230" s="38">
        <f t="shared" si="3"/>
        <v>51534</v>
      </c>
      <c r="D230" s="38">
        <v>2146</v>
      </c>
      <c r="E230" s="38">
        <v>2600</v>
      </c>
      <c r="F230" s="38">
        <v>2056</v>
      </c>
      <c r="G230" s="16"/>
      <c r="H230" s="41">
        <v>58336</v>
      </c>
    </row>
    <row r="231" spans="1:8">
      <c r="A231" s="52" t="s">
        <v>332</v>
      </c>
      <c r="B231" s="53" t="s">
        <v>97</v>
      </c>
      <c r="C231" s="38">
        <f t="shared" si="3"/>
        <v>57647</v>
      </c>
      <c r="D231" s="38">
        <v>428</v>
      </c>
      <c r="E231" s="38">
        <v>130</v>
      </c>
      <c r="F231" s="38">
        <v>0</v>
      </c>
      <c r="G231" s="16"/>
      <c r="H231" s="41">
        <v>58205</v>
      </c>
    </row>
    <row r="232" spans="1:8">
      <c r="A232" s="52" t="s">
        <v>333</v>
      </c>
      <c r="B232" s="53" t="s">
        <v>61</v>
      </c>
      <c r="C232" s="38">
        <f t="shared" si="3"/>
        <v>56360</v>
      </c>
      <c r="D232" s="38">
        <v>0</v>
      </c>
      <c r="E232" s="38">
        <v>1698</v>
      </c>
      <c r="F232" s="38">
        <v>0</v>
      </c>
      <c r="G232" s="16"/>
      <c r="H232" s="41">
        <v>58058</v>
      </c>
    </row>
    <row r="233" spans="1:8">
      <c r="A233" s="52" t="s">
        <v>334</v>
      </c>
      <c r="B233" s="53" t="s">
        <v>408</v>
      </c>
      <c r="C233" s="38">
        <f t="shared" si="3"/>
        <v>57458</v>
      </c>
      <c r="D233" s="38">
        <v>324</v>
      </c>
      <c r="E233" s="38">
        <v>0</v>
      </c>
      <c r="F233" s="38">
        <v>0</v>
      </c>
      <c r="G233" s="16"/>
      <c r="H233" s="41">
        <v>57782</v>
      </c>
    </row>
    <row r="234" spans="1:8">
      <c r="A234" s="52" t="s">
        <v>335</v>
      </c>
      <c r="B234" s="53" t="s">
        <v>94</v>
      </c>
      <c r="C234" s="38">
        <f t="shared" si="3"/>
        <v>55495</v>
      </c>
      <c r="D234" s="38">
        <v>2265</v>
      </c>
      <c r="E234" s="38">
        <v>0</v>
      </c>
      <c r="F234" s="38">
        <v>0</v>
      </c>
      <c r="G234" s="16"/>
      <c r="H234" s="41">
        <v>57760</v>
      </c>
    </row>
    <row r="235" spans="1:8">
      <c r="A235" s="52" t="s">
        <v>336</v>
      </c>
      <c r="B235" s="53" t="s">
        <v>84</v>
      </c>
      <c r="C235" s="38">
        <f t="shared" si="3"/>
        <v>49192</v>
      </c>
      <c r="D235" s="38">
        <v>1015</v>
      </c>
      <c r="E235" s="38">
        <v>4788</v>
      </c>
      <c r="F235" s="38">
        <v>2523</v>
      </c>
      <c r="G235" s="16"/>
      <c r="H235" s="41">
        <v>57518</v>
      </c>
    </row>
    <row r="236" spans="1:8">
      <c r="A236" s="52" t="s">
        <v>337</v>
      </c>
      <c r="B236" s="53" t="s">
        <v>84</v>
      </c>
      <c r="C236" s="38">
        <f t="shared" si="3"/>
        <v>48601</v>
      </c>
      <c r="D236" s="38">
        <v>1753</v>
      </c>
      <c r="E236" s="38">
        <v>4506</v>
      </c>
      <c r="F236" s="38">
        <v>2560</v>
      </c>
      <c r="G236" s="16"/>
      <c r="H236" s="41">
        <v>57420</v>
      </c>
    </row>
    <row r="237" spans="1:8">
      <c r="A237" s="52" t="s">
        <v>338</v>
      </c>
      <c r="B237" s="53" t="s">
        <v>84</v>
      </c>
      <c r="C237" s="38">
        <f t="shared" si="3"/>
        <v>48600</v>
      </c>
      <c r="D237" s="38">
        <v>5845</v>
      </c>
      <c r="E237" s="38">
        <v>40</v>
      </c>
      <c r="F237" s="38">
        <v>2659</v>
      </c>
      <c r="G237" s="16"/>
      <c r="H237" s="41">
        <v>57144</v>
      </c>
    </row>
    <row r="238" spans="1:8">
      <c r="A238" s="52" t="s">
        <v>339</v>
      </c>
      <c r="B238" s="53" t="s">
        <v>98</v>
      </c>
      <c r="C238" s="38">
        <f t="shared" si="3"/>
        <v>52821</v>
      </c>
      <c r="D238" s="38">
        <v>956</v>
      </c>
      <c r="E238" s="38">
        <v>0</v>
      </c>
      <c r="F238" s="38">
        <v>2696</v>
      </c>
      <c r="G238" s="16"/>
      <c r="H238" s="41">
        <v>56473</v>
      </c>
    </row>
    <row r="239" spans="1:8">
      <c r="A239" s="52" t="s">
        <v>340</v>
      </c>
      <c r="B239" s="53" t="s">
        <v>99</v>
      </c>
      <c r="C239" s="38">
        <f t="shared" si="3"/>
        <v>55495</v>
      </c>
      <c r="D239" s="38">
        <v>940</v>
      </c>
      <c r="E239" s="38">
        <v>0</v>
      </c>
      <c r="F239" s="38">
        <v>0</v>
      </c>
      <c r="G239" s="16"/>
      <c r="H239" s="41">
        <v>56435</v>
      </c>
    </row>
    <row r="240" spans="1:8">
      <c r="A240" s="52" t="s">
        <v>341</v>
      </c>
      <c r="B240" s="53" t="s">
        <v>100</v>
      </c>
      <c r="C240" s="38">
        <f t="shared" si="3"/>
        <v>55495</v>
      </c>
      <c r="D240" s="38">
        <v>555</v>
      </c>
      <c r="E240" s="38">
        <v>0</v>
      </c>
      <c r="F240" s="38">
        <v>0</v>
      </c>
      <c r="G240" s="16"/>
      <c r="H240" s="41">
        <v>56050</v>
      </c>
    </row>
    <row r="241" spans="1:8">
      <c r="A241" s="52" t="s">
        <v>342</v>
      </c>
      <c r="B241" s="53" t="s">
        <v>101</v>
      </c>
      <c r="C241" s="38">
        <f t="shared" si="3"/>
        <v>54141</v>
      </c>
      <c r="D241" s="38">
        <v>1624</v>
      </c>
      <c r="E241" s="38">
        <v>0</v>
      </c>
      <c r="F241" s="38">
        <v>0</v>
      </c>
      <c r="G241" s="16"/>
      <c r="H241" s="41">
        <v>55765</v>
      </c>
    </row>
    <row r="242" spans="1:8">
      <c r="A242" s="52" t="s">
        <v>343</v>
      </c>
      <c r="B242" s="53" t="s">
        <v>96</v>
      </c>
      <c r="C242" s="38">
        <f t="shared" si="3"/>
        <v>51532</v>
      </c>
      <c r="D242" s="38">
        <v>600</v>
      </c>
      <c r="E242" s="38">
        <v>3395</v>
      </c>
      <c r="F242" s="38">
        <v>0</v>
      </c>
      <c r="G242" s="16"/>
      <c r="H242" s="41">
        <v>55527</v>
      </c>
    </row>
    <row r="243" spans="1:8">
      <c r="A243" s="52" t="s">
        <v>344</v>
      </c>
      <c r="B243" s="53" t="s">
        <v>102</v>
      </c>
      <c r="C243" s="38">
        <f t="shared" si="3"/>
        <v>48927</v>
      </c>
      <c r="D243" s="38">
        <v>600</v>
      </c>
      <c r="E243" s="38">
        <v>5770</v>
      </c>
      <c r="F243" s="38">
        <v>0</v>
      </c>
      <c r="G243" s="16"/>
      <c r="H243" s="41">
        <v>55297</v>
      </c>
    </row>
    <row r="244" spans="1:8">
      <c r="A244" s="52" t="s">
        <v>345</v>
      </c>
      <c r="B244" s="53" t="s">
        <v>98</v>
      </c>
      <c r="C244" s="38">
        <f t="shared" si="3"/>
        <v>52821</v>
      </c>
      <c r="D244" s="38">
        <v>1056</v>
      </c>
      <c r="E244" s="38">
        <v>0</v>
      </c>
      <c r="F244" s="38">
        <v>1251</v>
      </c>
      <c r="G244" s="16"/>
      <c r="H244" s="41">
        <v>55128</v>
      </c>
    </row>
    <row r="245" spans="1:8">
      <c r="A245" s="52" t="s">
        <v>346</v>
      </c>
      <c r="B245" s="53" t="s">
        <v>103</v>
      </c>
      <c r="C245" s="38">
        <f t="shared" si="3"/>
        <v>54789</v>
      </c>
      <c r="D245" s="38">
        <v>0</v>
      </c>
      <c r="E245" s="38">
        <v>0</v>
      </c>
      <c r="F245" s="38">
        <v>0</v>
      </c>
      <c r="G245" s="16"/>
      <c r="H245" s="41">
        <v>54789</v>
      </c>
    </row>
    <row r="246" spans="1:8">
      <c r="A246" s="52" t="s">
        <v>347</v>
      </c>
      <c r="B246" s="53" t="s">
        <v>100</v>
      </c>
      <c r="C246" s="38">
        <f t="shared" si="3"/>
        <v>54269</v>
      </c>
      <c r="D246" s="38">
        <v>0</v>
      </c>
      <c r="E246" s="38">
        <v>139</v>
      </c>
      <c r="F246" s="38">
        <v>0</v>
      </c>
      <c r="G246" s="16"/>
      <c r="H246" s="41">
        <v>54408</v>
      </c>
    </row>
    <row r="247" spans="1:8">
      <c r="A247" s="52" t="s">
        <v>348</v>
      </c>
      <c r="B247" s="53" t="s">
        <v>104</v>
      </c>
      <c r="C247" s="38">
        <f t="shared" ref="C247:C284" si="4">H247-F247-D247-E247</f>
        <v>50276</v>
      </c>
      <c r="D247" s="38">
        <v>833</v>
      </c>
      <c r="E247" s="38">
        <v>0</v>
      </c>
      <c r="F247" s="38">
        <v>2426</v>
      </c>
      <c r="G247" s="16"/>
      <c r="H247" s="41">
        <v>53535</v>
      </c>
    </row>
    <row r="248" spans="1:8">
      <c r="A248" s="52" t="s">
        <v>349</v>
      </c>
      <c r="B248" s="53" t="s">
        <v>105</v>
      </c>
      <c r="C248" s="38">
        <f t="shared" si="4"/>
        <v>51459</v>
      </c>
      <c r="D248" s="38">
        <v>0</v>
      </c>
      <c r="E248" s="38">
        <v>1917</v>
      </c>
      <c r="F248" s="38">
        <v>0</v>
      </c>
      <c r="G248" s="16"/>
      <c r="H248" s="41">
        <v>53376</v>
      </c>
    </row>
    <row r="249" spans="1:8">
      <c r="A249" s="52" t="s">
        <v>350</v>
      </c>
      <c r="B249" s="53" t="s">
        <v>98</v>
      </c>
      <c r="C249" s="38">
        <f t="shared" si="4"/>
        <v>52820</v>
      </c>
      <c r="D249" s="38">
        <v>365</v>
      </c>
      <c r="E249" s="38">
        <v>0</v>
      </c>
      <c r="F249" s="38">
        <v>0</v>
      </c>
      <c r="G249" s="16"/>
      <c r="H249" s="41">
        <v>53185</v>
      </c>
    </row>
    <row r="250" spans="1:8">
      <c r="A250" s="52" t="s">
        <v>351</v>
      </c>
      <c r="B250" s="53" t="s">
        <v>96</v>
      </c>
      <c r="C250" s="38">
        <f t="shared" si="4"/>
        <v>51533</v>
      </c>
      <c r="D250" s="38">
        <v>1546</v>
      </c>
      <c r="E250" s="38">
        <v>0</v>
      </c>
      <c r="F250" s="38">
        <v>0</v>
      </c>
      <c r="G250" s="16"/>
      <c r="H250" s="41">
        <v>53079</v>
      </c>
    </row>
    <row r="251" spans="1:8">
      <c r="A251" s="52" t="s">
        <v>352</v>
      </c>
      <c r="B251" s="53" t="s">
        <v>102</v>
      </c>
      <c r="C251" s="38">
        <f t="shared" si="4"/>
        <v>46526</v>
      </c>
      <c r="D251" s="38">
        <v>0</v>
      </c>
      <c r="E251" s="38">
        <v>2596</v>
      </c>
      <c r="F251" s="38">
        <v>747</v>
      </c>
      <c r="G251" s="16"/>
      <c r="H251" s="41">
        <v>49869</v>
      </c>
    </row>
    <row r="252" spans="1:8">
      <c r="A252" s="52" t="s">
        <v>353</v>
      </c>
      <c r="B252" s="53" t="s">
        <v>106</v>
      </c>
      <c r="C252" s="38">
        <f t="shared" si="4"/>
        <v>39020</v>
      </c>
      <c r="D252" s="38">
        <v>4002</v>
      </c>
      <c r="E252" s="38">
        <v>2641</v>
      </c>
      <c r="F252" s="38">
        <v>2144</v>
      </c>
      <c r="G252" s="16"/>
      <c r="H252" s="41">
        <v>47807</v>
      </c>
    </row>
    <row r="253" spans="1:8">
      <c r="A253" s="52" t="s">
        <v>354</v>
      </c>
      <c r="B253" s="53" t="s">
        <v>93</v>
      </c>
      <c r="C253" s="38">
        <f t="shared" si="4"/>
        <v>42494</v>
      </c>
      <c r="D253" s="38">
        <v>0</v>
      </c>
      <c r="E253" s="38">
        <v>4422</v>
      </c>
      <c r="F253" s="38">
        <v>0</v>
      </c>
      <c r="G253" s="16"/>
      <c r="H253" s="41">
        <v>46916</v>
      </c>
    </row>
    <row r="254" spans="1:8">
      <c r="A254" s="52" t="s">
        <v>355</v>
      </c>
      <c r="B254" s="53" t="s">
        <v>107</v>
      </c>
      <c r="C254" s="38">
        <f t="shared" si="4"/>
        <v>46876</v>
      </c>
      <c r="D254" s="38">
        <v>0</v>
      </c>
      <c r="E254" s="38">
        <v>0</v>
      </c>
      <c r="F254" s="38">
        <v>0</v>
      </c>
      <c r="G254" s="16"/>
      <c r="H254" s="41">
        <v>46876</v>
      </c>
    </row>
    <row r="255" spans="1:8">
      <c r="A255" s="52" t="s">
        <v>356</v>
      </c>
      <c r="B255" s="53" t="s">
        <v>107</v>
      </c>
      <c r="C255" s="38">
        <f t="shared" si="4"/>
        <v>45146</v>
      </c>
      <c r="D255" s="38">
        <v>0</v>
      </c>
      <c r="E255" s="38">
        <v>1312</v>
      </c>
      <c r="F255" s="38">
        <v>0</v>
      </c>
      <c r="G255" s="16"/>
      <c r="H255" s="41">
        <v>46458</v>
      </c>
    </row>
    <row r="256" spans="1:8">
      <c r="A256" s="52" t="s">
        <v>357</v>
      </c>
      <c r="B256" s="53" t="s">
        <v>107</v>
      </c>
      <c r="C256" s="38">
        <f>H256-F256-D256-E256</f>
        <v>46203</v>
      </c>
      <c r="D256" s="38">
        <v>0</v>
      </c>
      <c r="E256" s="38">
        <v>0</v>
      </c>
      <c r="F256" s="38">
        <v>0</v>
      </c>
      <c r="G256" s="16"/>
      <c r="H256" s="41">
        <v>46203</v>
      </c>
    </row>
    <row r="257" spans="1:8">
      <c r="A257" s="52" t="s">
        <v>358</v>
      </c>
      <c r="B257" s="53" t="s">
        <v>108</v>
      </c>
      <c r="C257" s="38">
        <f t="shared" si="4"/>
        <v>44823</v>
      </c>
      <c r="D257" s="38">
        <v>0</v>
      </c>
      <c r="E257" s="38">
        <v>1226</v>
      </c>
      <c r="F257" s="38">
        <v>0</v>
      </c>
      <c r="G257" s="16"/>
      <c r="H257" s="41">
        <v>46049</v>
      </c>
    </row>
    <row r="258" spans="1:8">
      <c r="A258" s="52" t="s">
        <v>359</v>
      </c>
      <c r="B258" s="53" t="s">
        <v>109</v>
      </c>
      <c r="C258" s="38">
        <f t="shared" si="4"/>
        <v>42295</v>
      </c>
      <c r="D258" s="38">
        <v>846</v>
      </c>
      <c r="E258" s="38">
        <v>1773</v>
      </c>
      <c r="F258" s="38">
        <v>1061</v>
      </c>
      <c r="G258" s="16"/>
      <c r="H258" s="41">
        <v>45975</v>
      </c>
    </row>
    <row r="259" spans="1:8">
      <c r="A259" s="52" t="s">
        <v>360</v>
      </c>
      <c r="B259" s="53" t="s">
        <v>96</v>
      </c>
      <c r="C259" s="38">
        <f t="shared" si="4"/>
        <v>44834</v>
      </c>
      <c r="D259" s="38">
        <v>0</v>
      </c>
      <c r="E259" s="38">
        <v>614</v>
      </c>
      <c r="F259" s="38">
        <v>0</v>
      </c>
      <c r="G259" s="16"/>
      <c r="H259" s="41">
        <v>45448</v>
      </c>
    </row>
    <row r="260" spans="1:8">
      <c r="A260" s="52" t="s">
        <v>361</v>
      </c>
      <c r="B260" s="53" t="s">
        <v>110</v>
      </c>
      <c r="C260" s="38">
        <f t="shared" si="4"/>
        <v>45427</v>
      </c>
      <c r="D260" s="38">
        <v>0</v>
      </c>
      <c r="E260" s="38">
        <v>0</v>
      </c>
      <c r="F260" s="38">
        <v>0</v>
      </c>
      <c r="G260" s="16"/>
      <c r="H260" s="41">
        <v>45427</v>
      </c>
    </row>
    <row r="261" spans="1:8">
      <c r="A261" s="52" t="s">
        <v>362</v>
      </c>
      <c r="B261" s="53" t="s">
        <v>111</v>
      </c>
      <c r="C261" s="38">
        <f t="shared" si="4"/>
        <v>42203</v>
      </c>
      <c r="D261" s="38">
        <v>0</v>
      </c>
      <c r="E261" s="38">
        <v>2468</v>
      </c>
      <c r="F261" s="38">
        <v>0</v>
      </c>
      <c r="G261" s="16"/>
      <c r="H261" s="41">
        <v>44671</v>
      </c>
    </row>
    <row r="262" spans="1:8">
      <c r="A262" s="52" t="s">
        <v>363</v>
      </c>
      <c r="B262" s="53" t="s">
        <v>91</v>
      </c>
      <c r="C262" s="38">
        <f t="shared" si="4"/>
        <v>43261</v>
      </c>
      <c r="D262" s="38">
        <v>0</v>
      </c>
      <c r="E262" s="38">
        <v>0</v>
      </c>
      <c r="F262" s="38">
        <v>0</v>
      </c>
      <c r="G262" s="16"/>
      <c r="H262" s="41">
        <v>43261</v>
      </c>
    </row>
    <row r="263" spans="1:8">
      <c r="A263" s="52" t="s">
        <v>364</v>
      </c>
      <c r="B263" s="53" t="s">
        <v>69</v>
      </c>
      <c r="C263" s="38">
        <f t="shared" si="4"/>
        <v>42248</v>
      </c>
      <c r="D263" s="38">
        <v>0</v>
      </c>
      <c r="E263" s="38">
        <v>0</v>
      </c>
      <c r="F263" s="38">
        <v>0</v>
      </c>
      <c r="G263" s="15"/>
      <c r="H263" s="41">
        <v>42248</v>
      </c>
    </row>
    <row r="264" spans="1:8">
      <c r="A264" s="52" t="s">
        <v>365</v>
      </c>
      <c r="B264" s="53" t="s">
        <v>79</v>
      </c>
      <c r="C264" s="38">
        <f t="shared" si="4"/>
        <v>37729</v>
      </c>
      <c r="D264" s="38">
        <v>1398</v>
      </c>
      <c r="E264" s="38">
        <v>1787</v>
      </c>
      <c r="F264" s="38">
        <v>0</v>
      </c>
      <c r="G264" s="16"/>
      <c r="H264" s="41">
        <v>40914</v>
      </c>
    </row>
    <row r="265" spans="1:8">
      <c r="A265" s="52" t="s">
        <v>366</v>
      </c>
      <c r="B265" s="53" t="s">
        <v>104</v>
      </c>
      <c r="C265" s="38">
        <f t="shared" si="4"/>
        <v>39464</v>
      </c>
      <c r="D265" s="38">
        <v>0</v>
      </c>
      <c r="E265" s="38">
        <v>0</v>
      </c>
      <c r="F265" s="38">
        <v>0</v>
      </c>
      <c r="G265" s="16"/>
      <c r="H265" s="41">
        <v>39464</v>
      </c>
    </row>
    <row r="266" spans="1:8">
      <c r="A266" s="52" t="s">
        <v>367</v>
      </c>
      <c r="B266" s="53" t="s">
        <v>101</v>
      </c>
      <c r="C266" s="38">
        <f t="shared" si="4"/>
        <v>37022</v>
      </c>
      <c r="D266" s="38">
        <v>808</v>
      </c>
      <c r="E266" s="38">
        <v>0</v>
      </c>
      <c r="F266" s="38">
        <v>0</v>
      </c>
      <c r="G266" s="16"/>
      <c r="H266" s="41">
        <v>37830</v>
      </c>
    </row>
    <row r="267" spans="1:8">
      <c r="A267" s="52" t="s">
        <v>368</v>
      </c>
      <c r="B267" s="53" t="s">
        <v>112</v>
      </c>
      <c r="C267" s="38">
        <f t="shared" si="4"/>
        <v>36600</v>
      </c>
      <c r="D267" s="38">
        <v>298</v>
      </c>
      <c r="E267" s="38">
        <v>24</v>
      </c>
      <c r="F267" s="38">
        <v>0</v>
      </c>
      <c r="G267" s="16"/>
      <c r="H267" s="41">
        <v>36922</v>
      </c>
    </row>
    <row r="268" spans="1:8">
      <c r="A268" s="52" t="s">
        <v>369</v>
      </c>
      <c r="B268" s="53" t="s">
        <v>17</v>
      </c>
      <c r="C268" s="38">
        <f t="shared" si="4"/>
        <v>33388</v>
      </c>
      <c r="D268" s="38">
        <v>102</v>
      </c>
      <c r="E268" s="38">
        <v>751</v>
      </c>
      <c r="F268" s="38">
        <v>1345</v>
      </c>
      <c r="G268" s="16"/>
      <c r="H268" s="41">
        <v>35586</v>
      </c>
    </row>
    <row r="269" spans="1:8">
      <c r="A269" s="52" t="s">
        <v>371</v>
      </c>
      <c r="B269" s="53" t="s">
        <v>17</v>
      </c>
      <c r="C269" s="38">
        <f t="shared" si="4"/>
        <v>33387</v>
      </c>
      <c r="D269" s="38">
        <v>102</v>
      </c>
      <c r="E269" s="38">
        <v>751</v>
      </c>
      <c r="F269" s="38">
        <v>1337</v>
      </c>
      <c r="G269" s="15"/>
      <c r="H269" s="41">
        <v>35577</v>
      </c>
    </row>
    <row r="270" spans="1:8">
      <c r="A270" s="52" t="s">
        <v>370</v>
      </c>
      <c r="B270" s="53" t="s">
        <v>17</v>
      </c>
      <c r="C270" s="38">
        <f t="shared" si="4"/>
        <v>33387</v>
      </c>
      <c r="D270" s="38">
        <v>102</v>
      </c>
      <c r="E270" s="38">
        <v>751</v>
      </c>
      <c r="F270" s="38">
        <v>1320</v>
      </c>
      <c r="G270" s="18"/>
      <c r="H270" s="41">
        <v>35560</v>
      </c>
    </row>
    <row r="271" spans="1:8">
      <c r="A271" s="52" t="s">
        <v>372</v>
      </c>
      <c r="B271" s="53" t="s">
        <v>104</v>
      </c>
      <c r="C271" s="38">
        <f t="shared" si="4"/>
        <v>34701</v>
      </c>
      <c r="D271" s="38">
        <v>0</v>
      </c>
      <c r="E271" s="38">
        <v>0</v>
      </c>
      <c r="F271" s="38">
        <v>0</v>
      </c>
      <c r="G271" s="16"/>
      <c r="H271" s="41">
        <v>34701</v>
      </c>
    </row>
    <row r="272" spans="1:8">
      <c r="A272" s="52" t="s">
        <v>373</v>
      </c>
      <c r="B272" s="53" t="s">
        <v>18</v>
      </c>
      <c r="C272" s="38">
        <f t="shared" si="4"/>
        <v>33201</v>
      </c>
      <c r="D272" s="38">
        <v>25</v>
      </c>
      <c r="E272" s="38">
        <v>531</v>
      </c>
      <c r="F272" s="38">
        <v>891</v>
      </c>
      <c r="G272" s="16"/>
      <c r="H272" s="41">
        <v>34648</v>
      </c>
    </row>
    <row r="273" spans="1:8">
      <c r="A273" s="52" t="s">
        <v>374</v>
      </c>
      <c r="B273" s="53" t="s">
        <v>18</v>
      </c>
      <c r="C273" s="38">
        <f t="shared" si="4"/>
        <v>33201</v>
      </c>
      <c r="D273" s="38">
        <v>25</v>
      </c>
      <c r="E273" s="38">
        <v>71</v>
      </c>
      <c r="F273" s="38">
        <v>891</v>
      </c>
      <c r="G273" s="16"/>
      <c r="H273" s="41">
        <v>34188</v>
      </c>
    </row>
    <row r="274" spans="1:8">
      <c r="A274" s="52" t="s">
        <v>375</v>
      </c>
      <c r="B274" s="53" t="s">
        <v>112</v>
      </c>
      <c r="C274" s="38">
        <f t="shared" si="4"/>
        <v>32255</v>
      </c>
      <c r="D274" s="38">
        <v>0</v>
      </c>
      <c r="E274" s="38">
        <v>65</v>
      </c>
      <c r="F274" s="38">
        <v>454</v>
      </c>
      <c r="G274" s="16"/>
      <c r="H274" s="41">
        <v>32774</v>
      </c>
    </row>
    <row r="275" spans="1:8">
      <c r="A275" s="52" t="s">
        <v>376</v>
      </c>
      <c r="B275" s="53" t="s">
        <v>91</v>
      </c>
      <c r="C275" s="38">
        <f t="shared" si="4"/>
        <v>27822</v>
      </c>
      <c r="D275" s="38">
        <v>240</v>
      </c>
      <c r="E275" s="38">
        <v>373</v>
      </c>
      <c r="F275" s="38">
        <v>0</v>
      </c>
      <c r="G275" s="16"/>
      <c r="H275" s="41">
        <v>28435</v>
      </c>
    </row>
    <row r="276" spans="1:8">
      <c r="A276" s="52" t="s">
        <v>377</v>
      </c>
      <c r="B276" s="53" t="s">
        <v>109</v>
      </c>
      <c r="C276" s="38">
        <f t="shared" si="4"/>
        <v>26752</v>
      </c>
      <c r="D276" s="38">
        <v>1227</v>
      </c>
      <c r="E276" s="38">
        <v>0</v>
      </c>
      <c r="F276" s="38">
        <v>0</v>
      </c>
      <c r="G276" s="16"/>
      <c r="H276" s="41">
        <v>27979</v>
      </c>
    </row>
    <row r="277" spans="1:8">
      <c r="A277" s="52" t="s">
        <v>378</v>
      </c>
      <c r="B277" s="53" t="s">
        <v>101</v>
      </c>
      <c r="C277" s="38">
        <f t="shared" si="4"/>
        <v>26639</v>
      </c>
      <c r="D277" s="38">
        <v>0</v>
      </c>
      <c r="E277" s="38">
        <v>0</v>
      </c>
      <c r="F277" s="38">
        <v>0</v>
      </c>
      <c r="G277" s="16"/>
      <c r="H277" s="41">
        <v>26639</v>
      </c>
    </row>
    <row r="278" spans="1:8">
      <c r="A278" s="52" t="s">
        <v>379</v>
      </c>
      <c r="B278" s="53" t="s">
        <v>18</v>
      </c>
      <c r="C278" s="38">
        <f t="shared" si="4"/>
        <v>25525</v>
      </c>
      <c r="D278" s="38">
        <v>0</v>
      </c>
      <c r="E278" s="38">
        <v>0</v>
      </c>
      <c r="F278" s="38">
        <v>655</v>
      </c>
      <c r="G278" s="16"/>
      <c r="H278" s="41">
        <v>26180</v>
      </c>
    </row>
    <row r="279" spans="1:8">
      <c r="A279" s="52" t="s">
        <v>380</v>
      </c>
      <c r="B279" s="53" t="s">
        <v>18</v>
      </c>
      <c r="C279" s="38">
        <f t="shared" si="4"/>
        <v>25037</v>
      </c>
      <c r="D279" s="38">
        <v>0</v>
      </c>
      <c r="E279" s="38">
        <v>0</v>
      </c>
      <c r="F279" s="38">
        <v>594</v>
      </c>
      <c r="G279" s="16"/>
      <c r="H279" s="41">
        <v>25631</v>
      </c>
    </row>
    <row r="280" spans="1:8">
      <c r="A280" s="52" t="s">
        <v>381</v>
      </c>
      <c r="B280" s="53" t="s">
        <v>109</v>
      </c>
      <c r="C280" s="38">
        <f t="shared" si="4"/>
        <v>23725</v>
      </c>
      <c r="D280" s="38">
        <v>1158</v>
      </c>
      <c r="E280" s="38">
        <v>0</v>
      </c>
      <c r="F280" s="38">
        <v>0</v>
      </c>
      <c r="G280" s="16"/>
      <c r="H280" s="41">
        <v>24883</v>
      </c>
    </row>
    <row r="281" spans="1:8">
      <c r="A281" s="52" t="s">
        <v>382</v>
      </c>
      <c r="B281" s="53" t="s">
        <v>113</v>
      </c>
      <c r="C281" s="38">
        <f t="shared" si="4"/>
        <v>23789</v>
      </c>
      <c r="D281" s="38">
        <v>164</v>
      </c>
      <c r="E281" s="38">
        <v>819</v>
      </c>
      <c r="F281" s="38">
        <v>0</v>
      </c>
      <c r="G281" s="16"/>
      <c r="H281" s="41">
        <v>24772</v>
      </c>
    </row>
    <row r="282" spans="1:8">
      <c r="A282" s="52" t="s">
        <v>383</v>
      </c>
      <c r="B282" s="53" t="s">
        <v>114</v>
      </c>
      <c r="C282" s="38">
        <f t="shared" si="4"/>
        <v>24314</v>
      </c>
      <c r="D282" s="38">
        <v>16</v>
      </c>
      <c r="E282" s="38">
        <v>0</v>
      </c>
      <c r="F282" s="38">
        <v>0</v>
      </c>
      <c r="G282" s="16"/>
      <c r="H282" s="41">
        <v>24330</v>
      </c>
    </row>
    <row r="283" spans="1:8">
      <c r="A283" s="52" t="s">
        <v>384</v>
      </c>
      <c r="B283" s="53" t="s">
        <v>113</v>
      </c>
      <c r="C283" s="38">
        <f t="shared" si="4"/>
        <v>19523</v>
      </c>
      <c r="D283" s="38">
        <v>139</v>
      </c>
      <c r="E283" s="38">
        <v>1112</v>
      </c>
      <c r="F283" s="38">
        <v>0</v>
      </c>
      <c r="G283" s="16"/>
      <c r="H283" s="41">
        <v>20774</v>
      </c>
    </row>
    <row r="284" spans="1:8" ht="13.5" thickBot="1">
      <c r="A284" s="54" t="s">
        <v>385</v>
      </c>
      <c r="B284" s="55" t="s">
        <v>97</v>
      </c>
      <c r="C284" s="39">
        <f t="shared" si="4"/>
        <v>19564</v>
      </c>
      <c r="D284" s="39">
        <v>0</v>
      </c>
      <c r="E284" s="40">
        <v>0</v>
      </c>
      <c r="F284" s="39">
        <v>0</v>
      </c>
      <c r="G284" s="19"/>
      <c r="H284" s="42">
        <v>19564</v>
      </c>
    </row>
    <row r="286" spans="1:8" ht="13.5" thickBot="1">
      <c r="B286" s="56" t="s">
        <v>405</v>
      </c>
      <c r="C286" s="43">
        <f>SUM(C12:C284)</f>
        <v>21754674.600000001</v>
      </c>
      <c r="D286" s="43">
        <f t="shared" ref="D286:H286" si="5">SUM(D12:D284)</f>
        <v>3216196</v>
      </c>
      <c r="E286" s="43">
        <f t="shared" si="5"/>
        <v>3106993</v>
      </c>
      <c r="F286" s="43">
        <f t="shared" si="5"/>
        <v>1912764</v>
      </c>
      <c r="G286" s="43"/>
      <c r="H286" s="49">
        <f t="shared" si="5"/>
        <v>29990627.600000001</v>
      </c>
    </row>
    <row r="287" spans="1:8" ht="14.25" thickTop="1" thickBot="1"/>
    <row r="288" spans="1:8">
      <c r="A288" s="29" t="s">
        <v>388</v>
      </c>
      <c r="B288" s="56" t="s">
        <v>391</v>
      </c>
      <c r="C288" s="45">
        <f>MAX(C12:C284)</f>
        <v>230933</v>
      </c>
      <c r="D288" s="46">
        <f>MAX(D12:D284)</f>
        <v>71717</v>
      </c>
      <c r="E288" s="46">
        <f>MAX(E12:E284)</f>
        <v>78197</v>
      </c>
      <c r="F288" s="46">
        <f>MAX(F12:F284)</f>
        <v>199668</v>
      </c>
      <c r="G288" s="46"/>
      <c r="H288" s="47">
        <f>MAX(H12:H284)</f>
        <v>425775</v>
      </c>
    </row>
    <row r="289" spans="1:8">
      <c r="A289" s="57">
        <v>273</v>
      </c>
      <c r="B289" s="56" t="s">
        <v>389</v>
      </c>
      <c r="C289" s="48">
        <f>AVERAGE(C12:C284)</f>
        <v>79687.452747252755</v>
      </c>
      <c r="D289" s="38">
        <f>AVERAGE(D12:D284)</f>
        <v>11780.93772893773</v>
      </c>
      <c r="E289" s="38">
        <f>AVERAGE(E12:E284)</f>
        <v>11380.926739926739</v>
      </c>
      <c r="F289" s="38">
        <f>AVERAGE(F12:F284)</f>
        <v>7006.4615384615381</v>
      </c>
      <c r="G289" s="38"/>
      <c r="H289" s="41">
        <f>AVERAGE(H12:H284)</f>
        <v>109855.77875457876</v>
      </c>
    </row>
    <row r="290" spans="1:8">
      <c r="B290" s="56" t="s">
        <v>390</v>
      </c>
      <c r="C290" s="48">
        <f>MEDIAN(C12:C284)</f>
        <v>74542</v>
      </c>
      <c r="D290" s="38">
        <f t="shared" ref="D290:F290" si="6">MEDIAN(D12:D284)</f>
        <v>2265</v>
      </c>
      <c r="E290" s="38">
        <f t="shared" si="6"/>
        <v>3395</v>
      </c>
      <c r="F290" s="38">
        <f t="shared" si="6"/>
        <v>3637</v>
      </c>
      <c r="G290" s="38"/>
      <c r="H290" s="41">
        <f>MEDIAN(H12:H284)</f>
        <v>97925</v>
      </c>
    </row>
    <row r="291" spans="1:8" ht="8.1" customHeight="1" thickBot="1">
      <c r="B291" s="7"/>
      <c r="C291" s="32"/>
      <c r="D291" s="33"/>
      <c r="E291" s="33"/>
      <c r="F291" s="33"/>
      <c r="G291" s="33"/>
      <c r="H291" s="44"/>
    </row>
    <row r="292" spans="1:8">
      <c r="B292" s="7"/>
      <c r="C292" s="30" t="s">
        <v>0</v>
      </c>
      <c r="D292" s="13" t="s">
        <v>1</v>
      </c>
      <c r="E292" s="13" t="s">
        <v>6</v>
      </c>
      <c r="F292" s="13" t="s">
        <v>406</v>
      </c>
      <c r="G292" s="13"/>
      <c r="H292" s="23" t="s">
        <v>405</v>
      </c>
    </row>
    <row r="293" spans="1:8" ht="13.5" thickBot="1">
      <c r="B293" s="7"/>
      <c r="C293" s="10" t="s">
        <v>4</v>
      </c>
      <c r="D293" s="12" t="s">
        <v>5</v>
      </c>
      <c r="E293" s="12"/>
      <c r="F293" s="12" t="s">
        <v>7</v>
      </c>
      <c r="G293" s="12"/>
      <c r="H293" s="24" t="s">
        <v>4</v>
      </c>
    </row>
    <row r="294" spans="1:8">
      <c r="C294" s="2"/>
      <c r="D294" s="2"/>
      <c r="E294" s="2"/>
      <c r="F294" s="2"/>
      <c r="G294" s="2"/>
      <c r="H294" s="2"/>
    </row>
    <row r="296" spans="1:8">
      <c r="A296" s="29" t="s">
        <v>397</v>
      </c>
      <c r="B296" s="22"/>
      <c r="C296" s="22"/>
      <c r="D296" s="22"/>
      <c r="E296" s="22"/>
      <c r="F296" s="22"/>
      <c r="G296" s="22"/>
      <c r="H296" s="22"/>
    </row>
    <row r="297" spans="1:8" ht="5.25" customHeight="1">
      <c r="A297" s="28"/>
      <c r="B297" s="22"/>
      <c r="C297" s="22"/>
      <c r="D297" s="22"/>
      <c r="E297" s="22"/>
      <c r="F297" s="22"/>
      <c r="G297" s="22"/>
      <c r="H297" s="22"/>
    </row>
    <row r="298" spans="1:8" ht="111.75" customHeight="1">
      <c r="A298" s="59" t="s">
        <v>400</v>
      </c>
      <c r="B298" s="59"/>
      <c r="C298" s="59"/>
      <c r="D298" s="59"/>
      <c r="E298" s="59"/>
      <c r="F298" s="59"/>
      <c r="G298" s="34"/>
      <c r="H298" s="34"/>
    </row>
    <row r="299" spans="1:8" ht="96" customHeight="1">
      <c r="A299" s="59" t="s">
        <v>401</v>
      </c>
      <c r="B299" s="59"/>
      <c r="C299" s="59"/>
      <c r="D299" s="59"/>
      <c r="E299" s="59"/>
      <c r="F299" s="59"/>
      <c r="G299" s="34"/>
      <c r="H299" s="34"/>
    </row>
    <row r="300" spans="1:8" ht="124.5" customHeight="1">
      <c r="A300" s="59" t="s">
        <v>402</v>
      </c>
      <c r="B300" s="59"/>
      <c r="C300" s="59"/>
      <c r="D300" s="59"/>
      <c r="E300" s="59"/>
      <c r="F300" s="59"/>
      <c r="G300" s="34"/>
      <c r="H300" s="34"/>
    </row>
    <row r="301" spans="1:8" ht="36.75" customHeight="1">
      <c r="A301" s="59" t="s">
        <v>403</v>
      </c>
      <c r="B301" s="59"/>
      <c r="C301" s="59"/>
      <c r="D301" s="59"/>
      <c r="E301" s="59"/>
      <c r="F301" s="59"/>
      <c r="G301" s="34"/>
      <c r="H301" s="34"/>
    </row>
    <row r="302" spans="1:8" ht="110.25" customHeight="1">
      <c r="A302" s="59" t="s">
        <v>404</v>
      </c>
      <c r="B302" s="59"/>
      <c r="C302" s="59"/>
      <c r="D302" s="59"/>
      <c r="E302" s="59"/>
      <c r="F302" s="59"/>
      <c r="G302" s="34"/>
      <c r="H302" s="34"/>
    </row>
    <row r="304" spans="1:8">
      <c r="A304" s="58" t="s">
        <v>399</v>
      </c>
      <c r="B304" s="58"/>
      <c r="C304" s="58"/>
      <c r="D304" s="58"/>
      <c r="E304" s="58"/>
      <c r="F304" s="58"/>
    </row>
    <row r="307" spans="1:1">
      <c r="A307" s="29" t="s">
        <v>396</v>
      </c>
    </row>
    <row r="308" spans="1:1">
      <c r="A308" s="29" t="s">
        <v>395</v>
      </c>
    </row>
  </sheetData>
  <mergeCells count="8">
    <mergeCell ref="A304:F304"/>
    <mergeCell ref="A7:H7"/>
    <mergeCell ref="A302:F302"/>
    <mergeCell ref="A5:H5"/>
    <mergeCell ref="A298:F298"/>
    <mergeCell ref="A299:F299"/>
    <mergeCell ref="A300:F300"/>
    <mergeCell ref="A301:F301"/>
  </mergeCells>
  <hyperlinks>
    <hyperlink ref="A7:H7" location="'El Segundo 2009 - EARNINGS Sort'!A296" tooltip="CLICK HERE to see the important notes at the end explaining the meaning of each column." display="(See the important notes at the end explaining the meaning of each column.)"/>
    <hyperlink ref="A304:F304" location="'El Segundo 2009 - EARNINGS Sort'!A1" tooltip="CLICK HERE to return to the top of the spreadsheet." display="( Return to Top )"/>
  </hyperlink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xl/worksheets/sheet2.xml><?xml version="1.0" encoding="utf-8"?>
<worksheet xmlns="http://schemas.openxmlformats.org/spreadsheetml/2006/main" xmlns:r="http://schemas.openxmlformats.org/officeDocument/2006/relationships">
  <dimension ref="A1:H308"/>
  <sheetViews>
    <sheetView topLeftCell="A5" workbookViewId="0">
      <pane ySplit="7" topLeftCell="A12" activePane="bottomLeft" state="frozenSplit"/>
      <selection activeCell="A5" sqref="A5"/>
      <selection pane="bottomLeft" activeCell="A12" sqref="A12"/>
    </sheetView>
  </sheetViews>
  <sheetFormatPr defaultRowHeight="12.75"/>
  <cols>
    <col min="1" max="1" width="25.28515625" customWidth="1"/>
    <col min="2" max="2" width="29.42578125" bestFit="1" customWidth="1"/>
    <col min="3" max="3" width="11.85546875" customWidth="1"/>
    <col min="4" max="6" width="9.7109375" customWidth="1"/>
    <col min="7" max="7" width="1.140625" customWidth="1"/>
    <col min="8" max="8" width="11.140625" customWidth="1"/>
  </cols>
  <sheetData>
    <row r="1" spans="1:8">
      <c r="A1" s="29" t="s">
        <v>396</v>
      </c>
    </row>
    <row r="2" spans="1:8">
      <c r="A2" s="29" t="s">
        <v>395</v>
      </c>
    </row>
    <row r="3" spans="1:8">
      <c r="A3" s="6"/>
    </row>
    <row r="5" spans="1:8">
      <c r="A5" s="60" t="s">
        <v>392</v>
      </c>
      <c r="B5" s="60"/>
      <c r="C5" s="60"/>
      <c r="D5" s="60"/>
      <c r="E5" s="60"/>
      <c r="F5" s="60"/>
      <c r="G5" s="60"/>
      <c r="H5" s="60"/>
    </row>
    <row r="6" spans="1:8" ht="5.25" customHeight="1">
      <c r="A6" s="22"/>
      <c r="B6" s="22"/>
      <c r="C6" s="22"/>
      <c r="D6" s="22"/>
      <c r="E6" s="22"/>
      <c r="F6" s="22"/>
      <c r="G6" s="22"/>
      <c r="H6" s="22"/>
    </row>
    <row r="7" spans="1:8">
      <c r="A7" s="58" t="s">
        <v>398</v>
      </c>
      <c r="B7" s="58"/>
      <c r="C7" s="58"/>
      <c r="D7" s="58"/>
      <c r="E7" s="58"/>
      <c r="F7" s="58"/>
      <c r="G7" s="58"/>
      <c r="H7" s="58"/>
    </row>
    <row r="8" spans="1:8" ht="13.5" thickBot="1">
      <c r="A8" s="8"/>
      <c r="B8" s="8"/>
      <c r="C8" s="8"/>
      <c r="D8" s="8"/>
      <c r="E8" s="8"/>
      <c r="F8" s="8"/>
      <c r="G8" s="8"/>
      <c r="H8" s="8"/>
    </row>
    <row r="9" spans="1:8">
      <c r="A9" s="9"/>
      <c r="B9" s="11"/>
      <c r="C9" s="13" t="s">
        <v>0</v>
      </c>
      <c r="D9" s="13" t="s">
        <v>1</v>
      </c>
      <c r="E9" s="13"/>
      <c r="F9" s="13" t="s">
        <v>406</v>
      </c>
      <c r="G9" s="13"/>
      <c r="H9" s="26" t="s">
        <v>405</v>
      </c>
    </row>
    <row r="10" spans="1:8" ht="13.5" thickBot="1">
      <c r="A10" s="10" t="s">
        <v>2</v>
      </c>
      <c r="B10" s="12" t="s">
        <v>3</v>
      </c>
      <c r="C10" s="12" t="s">
        <v>4</v>
      </c>
      <c r="D10" s="12" t="s">
        <v>5</v>
      </c>
      <c r="E10" s="12" t="s">
        <v>6</v>
      </c>
      <c r="F10" s="12" t="s">
        <v>7</v>
      </c>
      <c r="G10" s="12"/>
      <c r="H10" s="27" t="s">
        <v>4</v>
      </c>
    </row>
    <row r="11" spans="1:8" ht="8.1" customHeight="1">
      <c r="A11" s="20"/>
      <c r="B11" s="21"/>
      <c r="C11" s="14"/>
      <c r="D11" s="14"/>
      <c r="E11" s="14"/>
      <c r="F11" s="14"/>
      <c r="G11" s="14"/>
      <c r="H11" s="25"/>
    </row>
    <row r="12" spans="1:8">
      <c r="A12" s="38" t="s">
        <v>218</v>
      </c>
      <c r="B12" s="53" t="s">
        <v>35</v>
      </c>
      <c r="C12" s="38">
        <f t="shared" ref="C12:C75" si="0">H12-F12-D12-E12</f>
        <v>118604</v>
      </c>
      <c r="D12" s="38">
        <v>0</v>
      </c>
      <c r="E12" s="38">
        <v>0</v>
      </c>
      <c r="F12" s="38">
        <v>0</v>
      </c>
      <c r="G12" s="35"/>
      <c r="H12" s="41">
        <v>118604</v>
      </c>
    </row>
    <row r="13" spans="1:8">
      <c r="A13" s="52" t="s">
        <v>181</v>
      </c>
      <c r="B13" s="53" t="s">
        <v>15</v>
      </c>
      <c r="C13" s="38">
        <f t="shared" si="0"/>
        <v>79480</v>
      </c>
      <c r="D13" s="38">
        <v>24810</v>
      </c>
      <c r="E13" s="38">
        <v>37074</v>
      </c>
      <c r="F13" s="38">
        <v>5198</v>
      </c>
      <c r="G13" s="35"/>
      <c r="H13" s="41">
        <v>146562</v>
      </c>
    </row>
    <row r="14" spans="1:8">
      <c r="A14" s="52" t="s">
        <v>298</v>
      </c>
      <c r="B14" s="53" t="s">
        <v>80</v>
      </c>
      <c r="C14" s="38">
        <f t="shared" si="0"/>
        <v>72814</v>
      </c>
      <c r="D14" s="38">
        <v>728</v>
      </c>
      <c r="E14" s="38">
        <v>0</v>
      </c>
      <c r="F14" s="38">
        <v>0</v>
      </c>
      <c r="G14" s="35"/>
      <c r="H14" s="41">
        <v>73542</v>
      </c>
    </row>
    <row r="15" spans="1:8">
      <c r="A15" s="52" t="s">
        <v>207</v>
      </c>
      <c r="B15" s="53" t="s">
        <v>18</v>
      </c>
      <c r="C15" s="38">
        <f t="shared" si="0"/>
        <v>74392</v>
      </c>
      <c r="D15" s="38">
        <v>34187</v>
      </c>
      <c r="E15" s="38">
        <v>13386</v>
      </c>
      <c r="F15" s="38">
        <v>6241</v>
      </c>
      <c r="G15" s="35"/>
      <c r="H15" s="41">
        <v>128206</v>
      </c>
    </row>
    <row r="16" spans="1:8">
      <c r="A16" s="52" t="s">
        <v>292</v>
      </c>
      <c r="B16" s="53" t="s">
        <v>75</v>
      </c>
      <c r="C16" s="38">
        <f t="shared" si="0"/>
        <v>70267</v>
      </c>
      <c r="D16" s="38">
        <v>943</v>
      </c>
      <c r="E16" s="38">
        <v>426</v>
      </c>
      <c r="F16" s="38">
        <v>3762</v>
      </c>
      <c r="G16" s="35"/>
      <c r="H16" s="41">
        <v>75398</v>
      </c>
    </row>
    <row r="17" spans="1:8">
      <c r="A17" s="52" t="s">
        <v>160</v>
      </c>
      <c r="B17" s="53" t="s">
        <v>20</v>
      </c>
      <c r="C17" s="38">
        <f t="shared" si="0"/>
        <v>90627</v>
      </c>
      <c r="D17" s="38">
        <v>34416</v>
      </c>
      <c r="E17" s="38">
        <v>27661</v>
      </c>
      <c r="F17" s="38">
        <v>7296</v>
      </c>
      <c r="G17" s="35"/>
      <c r="H17" s="41">
        <v>160000</v>
      </c>
    </row>
    <row r="18" spans="1:8">
      <c r="A18" s="52" t="s">
        <v>266</v>
      </c>
      <c r="B18" s="53" t="s">
        <v>18</v>
      </c>
      <c r="C18" s="38">
        <f t="shared" si="0"/>
        <v>71094</v>
      </c>
      <c r="D18" s="38">
        <v>1511</v>
      </c>
      <c r="E18" s="38">
        <v>9849</v>
      </c>
      <c r="F18" s="38">
        <v>4334</v>
      </c>
      <c r="G18" s="35"/>
      <c r="H18" s="41">
        <v>86788</v>
      </c>
    </row>
    <row r="19" spans="1:8">
      <c r="A19" s="52" t="s">
        <v>322</v>
      </c>
      <c r="B19" s="53" t="s">
        <v>77</v>
      </c>
      <c r="C19" s="38">
        <f t="shared" si="0"/>
        <v>52148</v>
      </c>
      <c r="D19" s="38">
        <v>960</v>
      </c>
      <c r="E19" s="38">
        <v>8409</v>
      </c>
      <c r="F19" s="38">
        <v>1378</v>
      </c>
      <c r="G19" s="35"/>
      <c r="H19" s="41">
        <v>62895</v>
      </c>
    </row>
    <row r="20" spans="1:8">
      <c r="A20" s="52" t="s">
        <v>324</v>
      </c>
      <c r="B20" s="53" t="s">
        <v>92</v>
      </c>
      <c r="C20" s="38">
        <f t="shared" si="0"/>
        <v>62717</v>
      </c>
      <c r="D20" s="38">
        <v>0</v>
      </c>
      <c r="E20" s="38">
        <v>0</v>
      </c>
      <c r="F20" s="38">
        <v>0</v>
      </c>
      <c r="G20" s="35"/>
      <c r="H20" s="41">
        <v>62717</v>
      </c>
    </row>
    <row r="21" spans="1:8">
      <c r="A21" s="52" t="s">
        <v>239</v>
      </c>
      <c r="B21" s="53" t="s">
        <v>18</v>
      </c>
      <c r="C21" s="38">
        <f t="shared" si="0"/>
        <v>74072</v>
      </c>
      <c r="D21" s="38">
        <v>22484</v>
      </c>
      <c r="E21" s="38">
        <v>3813</v>
      </c>
      <c r="F21" s="38">
        <v>5837</v>
      </c>
      <c r="G21" s="35"/>
      <c r="H21" s="41">
        <v>106206</v>
      </c>
    </row>
    <row r="22" spans="1:8">
      <c r="A22" s="52" t="s">
        <v>343</v>
      </c>
      <c r="B22" s="53" t="s">
        <v>96</v>
      </c>
      <c r="C22" s="38">
        <f t="shared" si="0"/>
        <v>51532</v>
      </c>
      <c r="D22" s="38">
        <v>600</v>
      </c>
      <c r="E22" s="38">
        <v>3395</v>
      </c>
      <c r="F22" s="38">
        <v>0</v>
      </c>
      <c r="G22" s="35"/>
      <c r="H22" s="41">
        <v>55527</v>
      </c>
    </row>
    <row r="23" spans="1:8">
      <c r="A23" s="52" t="s">
        <v>352</v>
      </c>
      <c r="B23" s="53" t="s">
        <v>102</v>
      </c>
      <c r="C23" s="38">
        <f t="shared" si="0"/>
        <v>46526</v>
      </c>
      <c r="D23" s="38">
        <v>0</v>
      </c>
      <c r="E23" s="38">
        <v>2596</v>
      </c>
      <c r="F23" s="38">
        <v>747</v>
      </c>
      <c r="G23" s="35"/>
      <c r="H23" s="41">
        <v>49869</v>
      </c>
    </row>
    <row r="24" spans="1:8">
      <c r="A24" s="52" t="s">
        <v>162</v>
      </c>
      <c r="B24" s="53" t="s">
        <v>16</v>
      </c>
      <c r="C24" s="38">
        <f t="shared" si="0"/>
        <v>112139</v>
      </c>
      <c r="D24" s="38">
        <v>30743</v>
      </c>
      <c r="E24" s="38">
        <v>2991</v>
      </c>
      <c r="F24" s="38">
        <v>13310</v>
      </c>
      <c r="G24" s="35"/>
      <c r="H24" s="41">
        <v>159183</v>
      </c>
    </row>
    <row r="25" spans="1:8">
      <c r="A25" s="52" t="s">
        <v>124</v>
      </c>
      <c r="B25" s="53" t="s">
        <v>13</v>
      </c>
      <c r="C25" s="38">
        <f t="shared" si="0"/>
        <v>167269</v>
      </c>
      <c r="D25" s="38">
        <v>360</v>
      </c>
      <c r="E25" s="38">
        <v>35468</v>
      </c>
      <c r="F25" s="38">
        <v>47233</v>
      </c>
      <c r="G25" s="50"/>
      <c r="H25" s="41">
        <v>250330</v>
      </c>
    </row>
    <row r="26" spans="1:8">
      <c r="A26" s="52" t="s">
        <v>320</v>
      </c>
      <c r="B26" s="53" t="s">
        <v>64</v>
      </c>
      <c r="C26" s="38">
        <f t="shared" si="0"/>
        <v>53531</v>
      </c>
      <c r="D26" s="38">
        <v>1608</v>
      </c>
      <c r="E26" s="38">
        <v>6123</v>
      </c>
      <c r="F26" s="38">
        <v>2598</v>
      </c>
      <c r="G26" s="35"/>
      <c r="H26" s="41">
        <v>63860</v>
      </c>
    </row>
    <row r="27" spans="1:8">
      <c r="A27" s="52" t="s">
        <v>285</v>
      </c>
      <c r="B27" s="53" t="s">
        <v>38</v>
      </c>
      <c r="C27" s="38">
        <f t="shared" si="0"/>
        <v>61726</v>
      </c>
      <c r="D27" s="38">
        <v>3586</v>
      </c>
      <c r="E27" s="38">
        <v>10368</v>
      </c>
      <c r="F27" s="38">
        <v>3295</v>
      </c>
      <c r="G27" s="35"/>
      <c r="H27" s="41">
        <v>78975</v>
      </c>
    </row>
    <row r="28" spans="1:8">
      <c r="A28" s="52" t="s">
        <v>333</v>
      </c>
      <c r="B28" s="53" t="s">
        <v>61</v>
      </c>
      <c r="C28" s="38">
        <f t="shared" si="0"/>
        <v>56360</v>
      </c>
      <c r="D28" s="38">
        <v>0</v>
      </c>
      <c r="E28" s="38">
        <v>1698</v>
      </c>
      <c r="F28" s="38">
        <v>0</v>
      </c>
      <c r="G28" s="35"/>
      <c r="H28" s="41">
        <v>58058</v>
      </c>
    </row>
    <row r="29" spans="1:8">
      <c r="A29" s="52" t="s">
        <v>267</v>
      </c>
      <c r="B29" s="53" t="s">
        <v>62</v>
      </c>
      <c r="C29" s="38">
        <f t="shared" si="0"/>
        <v>86566</v>
      </c>
      <c r="D29" s="38">
        <v>0</v>
      </c>
      <c r="E29" s="38">
        <v>0</v>
      </c>
      <c r="F29" s="38">
        <v>0</v>
      </c>
      <c r="G29" s="35"/>
      <c r="H29" s="41">
        <v>86566</v>
      </c>
    </row>
    <row r="30" spans="1:8">
      <c r="A30" s="52" t="s">
        <v>191</v>
      </c>
      <c r="B30" s="53" t="s">
        <v>11</v>
      </c>
      <c r="C30" s="38">
        <f t="shared" si="0"/>
        <v>95066</v>
      </c>
      <c r="D30" s="38">
        <v>27163</v>
      </c>
      <c r="E30" s="38">
        <v>11193</v>
      </c>
      <c r="F30" s="38">
        <v>6060</v>
      </c>
      <c r="G30" s="35"/>
      <c r="H30" s="41">
        <v>139482</v>
      </c>
    </row>
    <row r="31" spans="1:8">
      <c r="A31" s="52" t="s">
        <v>315</v>
      </c>
      <c r="B31" s="53" t="s">
        <v>87</v>
      </c>
      <c r="C31" s="38">
        <f t="shared" si="0"/>
        <v>57980</v>
      </c>
      <c r="D31" s="38">
        <v>0</v>
      </c>
      <c r="E31" s="38">
        <v>6640</v>
      </c>
      <c r="F31" s="38">
        <v>1416</v>
      </c>
      <c r="G31" s="35"/>
      <c r="H31" s="41">
        <v>66036</v>
      </c>
    </row>
    <row r="32" spans="1:8">
      <c r="A32" s="52" t="s">
        <v>155</v>
      </c>
      <c r="B32" s="53" t="s">
        <v>23</v>
      </c>
      <c r="C32" s="38">
        <f t="shared" si="0"/>
        <v>146882</v>
      </c>
      <c r="D32" s="38">
        <v>0</v>
      </c>
      <c r="E32" s="38">
        <v>0</v>
      </c>
      <c r="F32" s="38">
        <v>15048</v>
      </c>
      <c r="G32" s="35"/>
      <c r="H32" s="41">
        <v>161930</v>
      </c>
    </row>
    <row r="33" spans="1:8">
      <c r="A33" s="52" t="s">
        <v>277</v>
      </c>
      <c r="B33" s="53" t="s">
        <v>43</v>
      </c>
      <c r="C33" s="38">
        <f t="shared" si="0"/>
        <v>74635</v>
      </c>
      <c r="D33" s="38">
        <v>4658</v>
      </c>
      <c r="E33" s="38">
        <v>3326</v>
      </c>
      <c r="F33" s="38">
        <v>0</v>
      </c>
      <c r="G33" s="35"/>
      <c r="H33" s="41">
        <v>82619</v>
      </c>
    </row>
    <row r="34" spans="1:8">
      <c r="A34" s="52" t="s">
        <v>359</v>
      </c>
      <c r="B34" s="53" t="s">
        <v>109</v>
      </c>
      <c r="C34" s="38">
        <f t="shared" si="0"/>
        <v>42295</v>
      </c>
      <c r="D34" s="38">
        <v>846</v>
      </c>
      <c r="E34" s="38">
        <v>1773</v>
      </c>
      <c r="F34" s="38">
        <v>1061</v>
      </c>
      <c r="G34" s="35"/>
      <c r="H34" s="41">
        <v>45975</v>
      </c>
    </row>
    <row r="35" spans="1:8">
      <c r="A35" s="52" t="s">
        <v>303</v>
      </c>
      <c r="B35" s="53" t="s">
        <v>18</v>
      </c>
      <c r="C35" s="38">
        <f t="shared" si="0"/>
        <v>48438</v>
      </c>
      <c r="D35" s="38">
        <v>12206</v>
      </c>
      <c r="E35" s="38">
        <v>5340</v>
      </c>
      <c r="F35" s="38">
        <v>5196</v>
      </c>
      <c r="G35" s="35"/>
      <c r="H35" s="41">
        <v>71180</v>
      </c>
    </row>
    <row r="36" spans="1:8">
      <c r="A36" s="52" t="s">
        <v>259</v>
      </c>
      <c r="B36" s="53" t="s">
        <v>57</v>
      </c>
      <c r="C36" s="38">
        <f t="shared" si="0"/>
        <v>85884</v>
      </c>
      <c r="D36" s="38">
        <v>3759</v>
      </c>
      <c r="E36" s="38">
        <v>2189</v>
      </c>
      <c r="F36" s="38">
        <v>0</v>
      </c>
      <c r="G36" s="35"/>
      <c r="H36" s="41">
        <v>91832</v>
      </c>
    </row>
    <row r="37" spans="1:8">
      <c r="A37" s="52" t="s">
        <v>184</v>
      </c>
      <c r="B37" s="53" t="s">
        <v>18</v>
      </c>
      <c r="C37" s="38">
        <f t="shared" si="0"/>
        <v>74512</v>
      </c>
      <c r="D37" s="38">
        <v>30539</v>
      </c>
      <c r="E37" s="38">
        <v>31106</v>
      </c>
      <c r="F37" s="38">
        <v>9453</v>
      </c>
      <c r="G37" s="35"/>
      <c r="H37" s="41">
        <v>145610</v>
      </c>
    </row>
    <row r="38" spans="1:8">
      <c r="A38" s="52" t="s">
        <v>180</v>
      </c>
      <c r="B38" s="53" t="s">
        <v>18</v>
      </c>
      <c r="C38" s="38">
        <f t="shared" si="0"/>
        <v>74705</v>
      </c>
      <c r="D38" s="38">
        <v>28032</v>
      </c>
      <c r="E38" s="38">
        <v>38069</v>
      </c>
      <c r="F38" s="38">
        <v>5834</v>
      </c>
      <c r="G38" s="35"/>
      <c r="H38" s="41">
        <v>146640</v>
      </c>
    </row>
    <row r="39" spans="1:8">
      <c r="A39" s="52" t="s">
        <v>379</v>
      </c>
      <c r="B39" s="53" t="s">
        <v>18</v>
      </c>
      <c r="C39" s="38">
        <f t="shared" si="0"/>
        <v>25525</v>
      </c>
      <c r="D39" s="38">
        <v>0</v>
      </c>
      <c r="E39" s="38">
        <v>0</v>
      </c>
      <c r="F39" s="38">
        <v>655</v>
      </c>
      <c r="G39" s="35"/>
      <c r="H39" s="41">
        <v>26180</v>
      </c>
    </row>
    <row r="40" spans="1:8">
      <c r="A40" s="52" t="s">
        <v>268</v>
      </c>
      <c r="B40" s="53" t="s">
        <v>63</v>
      </c>
      <c r="C40" s="38">
        <f t="shared" si="0"/>
        <v>64357</v>
      </c>
      <c r="D40" s="38">
        <v>4462</v>
      </c>
      <c r="E40" s="38">
        <v>14046</v>
      </c>
      <c r="F40" s="38">
        <v>3333</v>
      </c>
      <c r="G40" s="35"/>
      <c r="H40" s="41">
        <v>86198</v>
      </c>
    </row>
    <row r="41" spans="1:8">
      <c r="A41" s="52" t="s">
        <v>158</v>
      </c>
      <c r="B41" s="53" t="s">
        <v>25</v>
      </c>
      <c r="C41" s="38">
        <f t="shared" si="0"/>
        <v>160635</v>
      </c>
      <c r="D41" s="38">
        <v>0</v>
      </c>
      <c r="E41" s="38">
        <v>0</v>
      </c>
      <c r="F41" s="38">
        <v>0</v>
      </c>
      <c r="G41" s="35"/>
      <c r="H41" s="41">
        <v>160635</v>
      </c>
    </row>
    <row r="42" spans="1:8">
      <c r="A42" s="52" t="s">
        <v>236</v>
      </c>
      <c r="B42" s="53" t="s">
        <v>17</v>
      </c>
      <c r="C42" s="38">
        <f t="shared" si="0"/>
        <v>64279</v>
      </c>
      <c r="D42" s="38">
        <v>1974</v>
      </c>
      <c r="E42" s="38">
        <v>39295</v>
      </c>
      <c r="F42" s="38">
        <v>3309</v>
      </c>
      <c r="G42" s="35"/>
      <c r="H42" s="41">
        <v>108857</v>
      </c>
    </row>
    <row r="43" spans="1:8">
      <c r="A43" s="52" t="s">
        <v>229</v>
      </c>
      <c r="B43" s="53" t="s">
        <v>15</v>
      </c>
      <c r="C43" s="38">
        <f t="shared" si="0"/>
        <v>59752</v>
      </c>
      <c r="D43" s="38">
        <v>18722</v>
      </c>
      <c r="E43" s="38">
        <v>30922</v>
      </c>
      <c r="F43" s="38">
        <v>3134</v>
      </c>
      <c r="G43" s="35"/>
      <c r="H43" s="41">
        <v>112530</v>
      </c>
    </row>
    <row r="44" spans="1:8">
      <c r="A44" s="52" t="s">
        <v>156</v>
      </c>
      <c r="B44" s="53" t="s">
        <v>17</v>
      </c>
      <c r="C44" s="38">
        <f t="shared" si="0"/>
        <v>78426</v>
      </c>
      <c r="D44" s="38">
        <v>46200</v>
      </c>
      <c r="E44" s="38">
        <v>20553</v>
      </c>
      <c r="F44" s="38">
        <v>15985</v>
      </c>
      <c r="G44" s="35"/>
      <c r="H44" s="41">
        <v>161164</v>
      </c>
    </row>
    <row r="45" spans="1:8">
      <c r="A45" s="52" t="s">
        <v>329</v>
      </c>
      <c r="B45" s="53" t="s">
        <v>408</v>
      </c>
      <c r="C45" s="38">
        <f t="shared" si="0"/>
        <v>59888</v>
      </c>
      <c r="D45" s="38">
        <v>1120</v>
      </c>
      <c r="E45" s="38">
        <v>0</v>
      </c>
      <c r="F45" s="38">
        <v>0</v>
      </c>
      <c r="G45" s="35"/>
      <c r="H45" s="41">
        <v>61008</v>
      </c>
    </row>
    <row r="46" spans="1:8">
      <c r="A46" s="52" t="s">
        <v>164</v>
      </c>
      <c r="B46" s="53" t="s">
        <v>26</v>
      </c>
      <c r="C46" s="38">
        <f t="shared" si="0"/>
        <v>111056</v>
      </c>
      <c r="D46" s="38">
        <v>300</v>
      </c>
      <c r="E46" s="38">
        <v>42933</v>
      </c>
      <c r="F46" s="38">
        <v>4224</v>
      </c>
      <c r="G46" s="35"/>
      <c r="H46" s="41">
        <v>158513</v>
      </c>
    </row>
    <row r="47" spans="1:8">
      <c r="A47" s="52" t="s">
        <v>271</v>
      </c>
      <c r="B47" s="53" t="s">
        <v>65</v>
      </c>
      <c r="C47" s="38">
        <f t="shared" si="0"/>
        <v>80871</v>
      </c>
      <c r="D47" s="38">
        <v>0</v>
      </c>
      <c r="E47" s="38">
        <v>2652</v>
      </c>
      <c r="F47" s="38">
        <v>1717</v>
      </c>
      <c r="G47" s="35"/>
      <c r="H47" s="41">
        <v>85240</v>
      </c>
    </row>
    <row r="48" spans="1:8">
      <c r="A48" s="52" t="s">
        <v>297</v>
      </c>
      <c r="B48" s="53" t="s">
        <v>38</v>
      </c>
      <c r="C48" s="38">
        <f t="shared" si="0"/>
        <v>59931</v>
      </c>
      <c r="D48" s="38">
        <v>1752</v>
      </c>
      <c r="E48" s="38">
        <v>8829</v>
      </c>
      <c r="F48" s="38">
        <v>3111</v>
      </c>
      <c r="G48" s="35"/>
      <c r="H48" s="41">
        <v>73623</v>
      </c>
    </row>
    <row r="49" spans="1:8">
      <c r="A49" s="52" t="s">
        <v>332</v>
      </c>
      <c r="B49" s="53" t="s">
        <v>97</v>
      </c>
      <c r="C49" s="38">
        <f t="shared" si="0"/>
        <v>57647</v>
      </c>
      <c r="D49" s="38">
        <v>428</v>
      </c>
      <c r="E49" s="38">
        <v>130</v>
      </c>
      <c r="F49" s="38">
        <v>0</v>
      </c>
      <c r="G49" s="35"/>
      <c r="H49" s="41">
        <v>58205</v>
      </c>
    </row>
    <row r="50" spans="1:8">
      <c r="A50" s="52" t="s">
        <v>291</v>
      </c>
      <c r="B50" s="53" t="s">
        <v>74</v>
      </c>
      <c r="C50" s="38">
        <f t="shared" si="0"/>
        <v>74635</v>
      </c>
      <c r="D50" s="38">
        <v>989</v>
      </c>
      <c r="E50" s="38">
        <v>226</v>
      </c>
      <c r="F50" s="38">
        <v>0</v>
      </c>
      <c r="G50" s="35"/>
      <c r="H50" s="41">
        <v>75850</v>
      </c>
    </row>
    <row r="51" spans="1:8">
      <c r="A51" s="52" t="s">
        <v>201</v>
      </c>
      <c r="B51" s="53" t="s">
        <v>18</v>
      </c>
      <c r="C51" s="38">
        <f t="shared" si="0"/>
        <v>74542</v>
      </c>
      <c r="D51" s="38">
        <v>32347</v>
      </c>
      <c r="E51" s="38">
        <v>17013</v>
      </c>
      <c r="F51" s="38">
        <v>6090</v>
      </c>
      <c r="G51" s="35"/>
      <c r="H51" s="41">
        <v>129992</v>
      </c>
    </row>
    <row r="52" spans="1:8">
      <c r="A52" s="52" t="s">
        <v>183</v>
      </c>
      <c r="B52" s="53" t="s">
        <v>29</v>
      </c>
      <c r="C52" s="38">
        <f t="shared" si="0"/>
        <v>134422</v>
      </c>
      <c r="D52" s="38">
        <v>0</v>
      </c>
      <c r="E52" s="38">
        <v>0</v>
      </c>
      <c r="F52" s="38">
        <v>11216</v>
      </c>
      <c r="G52" s="35"/>
      <c r="H52" s="41">
        <v>145638</v>
      </c>
    </row>
    <row r="53" spans="1:8">
      <c r="A53" s="52" t="s">
        <v>204</v>
      </c>
      <c r="B53" s="53" t="s">
        <v>21</v>
      </c>
      <c r="C53" s="38">
        <f t="shared" si="0"/>
        <v>77013</v>
      </c>
      <c r="D53" s="38">
        <v>29023</v>
      </c>
      <c r="E53" s="38">
        <v>15935</v>
      </c>
      <c r="F53" s="38">
        <v>6460</v>
      </c>
      <c r="G53" s="35"/>
      <c r="H53" s="41">
        <v>128431</v>
      </c>
    </row>
    <row r="54" spans="1:8">
      <c r="A54" s="52" t="s">
        <v>377</v>
      </c>
      <c r="B54" s="53" t="s">
        <v>109</v>
      </c>
      <c r="C54" s="38">
        <f t="shared" si="0"/>
        <v>26752</v>
      </c>
      <c r="D54" s="38">
        <v>1227</v>
      </c>
      <c r="E54" s="38">
        <v>0</v>
      </c>
      <c r="F54" s="38">
        <v>0</v>
      </c>
      <c r="G54" s="35"/>
      <c r="H54" s="41">
        <v>27979</v>
      </c>
    </row>
    <row r="55" spans="1:8">
      <c r="A55" s="52" t="s">
        <v>309</v>
      </c>
      <c r="B55" s="53" t="s">
        <v>408</v>
      </c>
      <c r="C55" s="38">
        <f t="shared" si="0"/>
        <v>62787</v>
      </c>
      <c r="D55" s="38">
        <v>2225</v>
      </c>
      <c r="E55" s="38">
        <v>0</v>
      </c>
      <c r="F55" s="38">
        <v>2643</v>
      </c>
      <c r="G55" s="35"/>
      <c r="H55" s="41">
        <v>67655</v>
      </c>
    </row>
    <row r="56" spans="1:8">
      <c r="A56" s="52" t="s">
        <v>141</v>
      </c>
      <c r="B56" s="53" t="s">
        <v>19</v>
      </c>
      <c r="C56" s="38">
        <f t="shared" si="0"/>
        <v>179852</v>
      </c>
      <c r="D56" s="38">
        <v>0</v>
      </c>
      <c r="E56" s="38">
        <v>0</v>
      </c>
      <c r="F56" s="38">
        <v>7831</v>
      </c>
      <c r="G56" s="35"/>
      <c r="H56" s="41">
        <v>187683</v>
      </c>
    </row>
    <row r="57" spans="1:8">
      <c r="A57" s="52" t="s">
        <v>193</v>
      </c>
      <c r="B57" s="53" t="s">
        <v>15</v>
      </c>
      <c r="C57" s="38">
        <f t="shared" si="0"/>
        <v>78451</v>
      </c>
      <c r="D57" s="38">
        <v>25210</v>
      </c>
      <c r="E57" s="38">
        <v>27586</v>
      </c>
      <c r="F57" s="38">
        <v>7680</v>
      </c>
      <c r="G57" s="35"/>
      <c r="H57" s="41">
        <v>138927</v>
      </c>
    </row>
    <row r="58" spans="1:8">
      <c r="A58" s="52" t="s">
        <v>157</v>
      </c>
      <c r="B58" s="53" t="s">
        <v>24</v>
      </c>
      <c r="C58" s="38">
        <f t="shared" si="0"/>
        <v>160635</v>
      </c>
      <c r="D58" s="38">
        <v>0</v>
      </c>
      <c r="E58" s="38">
        <v>0</v>
      </c>
      <c r="F58" s="38">
        <v>0</v>
      </c>
      <c r="G58" s="35"/>
      <c r="H58" s="41">
        <v>160635</v>
      </c>
    </row>
    <row r="59" spans="1:8">
      <c r="A59" s="52" t="s">
        <v>115</v>
      </c>
      <c r="B59" s="53" t="s">
        <v>8</v>
      </c>
      <c r="C59" s="38">
        <f t="shared" si="0"/>
        <v>225627</v>
      </c>
      <c r="D59" s="38">
        <v>480</v>
      </c>
      <c r="E59" s="38">
        <v>0</v>
      </c>
      <c r="F59" s="38">
        <v>199668</v>
      </c>
      <c r="G59" s="36"/>
      <c r="H59" s="41">
        <v>425775</v>
      </c>
    </row>
    <row r="60" spans="1:8">
      <c r="A60" s="52" t="s">
        <v>171</v>
      </c>
      <c r="B60" s="53" t="s">
        <v>27</v>
      </c>
      <c r="C60" s="38">
        <f t="shared" si="0"/>
        <v>153122</v>
      </c>
      <c r="D60" s="38">
        <v>0</v>
      </c>
      <c r="E60" s="38">
        <v>0</v>
      </c>
      <c r="F60" s="38">
        <v>0</v>
      </c>
      <c r="G60" s="35"/>
      <c r="H60" s="41">
        <v>153122</v>
      </c>
    </row>
    <row r="61" spans="1:8">
      <c r="A61" s="52" t="s">
        <v>262</v>
      </c>
      <c r="B61" s="53" t="s">
        <v>49</v>
      </c>
      <c r="C61" s="38">
        <f t="shared" si="0"/>
        <v>89634</v>
      </c>
      <c r="D61" s="38">
        <v>0</v>
      </c>
      <c r="E61" s="38">
        <v>0</v>
      </c>
      <c r="F61" s="38">
        <v>0</v>
      </c>
      <c r="G61" s="35"/>
      <c r="H61" s="41">
        <v>89634</v>
      </c>
    </row>
    <row r="62" spans="1:8">
      <c r="A62" s="52" t="s">
        <v>258</v>
      </c>
      <c r="B62" s="53" t="s">
        <v>18</v>
      </c>
      <c r="C62" s="38">
        <f t="shared" si="0"/>
        <v>71581</v>
      </c>
      <c r="D62" s="38">
        <v>1390</v>
      </c>
      <c r="E62" s="38">
        <v>15452</v>
      </c>
      <c r="F62" s="38">
        <v>4334</v>
      </c>
      <c r="G62" s="35"/>
      <c r="H62" s="41">
        <v>92757</v>
      </c>
    </row>
    <row r="63" spans="1:8">
      <c r="A63" s="52" t="s">
        <v>380</v>
      </c>
      <c r="B63" s="53" t="s">
        <v>18</v>
      </c>
      <c r="C63" s="38">
        <f t="shared" si="0"/>
        <v>25037</v>
      </c>
      <c r="D63" s="38">
        <v>0</v>
      </c>
      <c r="E63" s="38">
        <v>0</v>
      </c>
      <c r="F63" s="38">
        <v>594</v>
      </c>
      <c r="G63" s="35"/>
      <c r="H63" s="41">
        <v>25631</v>
      </c>
    </row>
    <row r="64" spans="1:8">
      <c r="A64" s="52" t="s">
        <v>307</v>
      </c>
      <c r="B64" s="53" t="s">
        <v>84</v>
      </c>
      <c r="C64" s="38">
        <f t="shared" si="0"/>
        <v>48137</v>
      </c>
      <c r="D64" s="38">
        <v>5149</v>
      </c>
      <c r="E64" s="38">
        <v>9372</v>
      </c>
      <c r="F64" s="38">
        <v>5095</v>
      </c>
      <c r="G64" s="35"/>
      <c r="H64" s="41">
        <v>67753</v>
      </c>
    </row>
    <row r="65" spans="1:8">
      <c r="A65" s="52" t="s">
        <v>367</v>
      </c>
      <c r="B65" s="53" t="s">
        <v>101</v>
      </c>
      <c r="C65" s="38">
        <f t="shared" si="0"/>
        <v>37022</v>
      </c>
      <c r="D65" s="38">
        <v>808</v>
      </c>
      <c r="E65" s="38">
        <v>0</v>
      </c>
      <c r="F65" s="38">
        <v>0</v>
      </c>
      <c r="G65" s="35"/>
      <c r="H65" s="41">
        <v>37830</v>
      </c>
    </row>
    <row r="66" spans="1:8">
      <c r="A66" s="52" t="s">
        <v>336</v>
      </c>
      <c r="B66" s="53" t="s">
        <v>84</v>
      </c>
      <c r="C66" s="38">
        <f t="shared" si="0"/>
        <v>49192</v>
      </c>
      <c r="D66" s="38">
        <v>1015</v>
      </c>
      <c r="E66" s="38">
        <v>4788</v>
      </c>
      <c r="F66" s="38">
        <v>2523</v>
      </c>
      <c r="G66" s="35"/>
      <c r="H66" s="41">
        <v>57518</v>
      </c>
    </row>
    <row r="67" spans="1:8">
      <c r="A67" s="52" t="s">
        <v>176</v>
      </c>
      <c r="B67" s="53" t="s">
        <v>15</v>
      </c>
      <c r="C67" s="38">
        <f t="shared" si="0"/>
        <v>79811</v>
      </c>
      <c r="D67" s="38">
        <v>30182</v>
      </c>
      <c r="E67" s="38">
        <v>32763</v>
      </c>
      <c r="F67" s="38">
        <v>5386</v>
      </c>
      <c r="G67" s="35"/>
      <c r="H67" s="41">
        <v>148142</v>
      </c>
    </row>
    <row r="68" spans="1:8">
      <c r="A68" s="52" t="s">
        <v>143</v>
      </c>
      <c r="B68" s="53" t="s">
        <v>18</v>
      </c>
      <c r="C68" s="38">
        <f t="shared" si="0"/>
        <v>99799</v>
      </c>
      <c r="D68" s="38">
        <v>41759</v>
      </c>
      <c r="E68" s="38">
        <v>22269</v>
      </c>
      <c r="F68" s="38">
        <v>18387</v>
      </c>
      <c r="G68" s="35"/>
      <c r="H68" s="41">
        <v>182214</v>
      </c>
    </row>
    <row r="69" spans="1:8">
      <c r="A69" s="52" t="s">
        <v>174</v>
      </c>
      <c r="B69" s="53" t="s">
        <v>18</v>
      </c>
      <c r="C69" s="38">
        <f t="shared" si="0"/>
        <v>76992</v>
      </c>
      <c r="D69" s="38">
        <v>35391</v>
      </c>
      <c r="E69" s="38">
        <v>28757</v>
      </c>
      <c r="F69" s="38">
        <v>8321</v>
      </c>
      <c r="G69" s="35"/>
      <c r="H69" s="41">
        <v>149461</v>
      </c>
    </row>
    <row r="70" spans="1:8">
      <c r="A70" s="52" t="s">
        <v>178</v>
      </c>
      <c r="B70" s="53" t="s">
        <v>15</v>
      </c>
      <c r="C70" s="38">
        <f t="shared" si="0"/>
        <v>80953</v>
      </c>
      <c r="D70" s="38">
        <v>33459</v>
      </c>
      <c r="E70" s="38">
        <v>26662</v>
      </c>
      <c r="F70" s="38">
        <v>5892</v>
      </c>
      <c r="G70" s="35"/>
      <c r="H70" s="41">
        <v>146966</v>
      </c>
    </row>
    <row r="71" spans="1:8">
      <c r="A71" s="52" t="s">
        <v>294</v>
      </c>
      <c r="B71" s="53" t="s">
        <v>77</v>
      </c>
      <c r="C71" s="38">
        <f t="shared" si="0"/>
        <v>58496</v>
      </c>
      <c r="D71" s="38">
        <v>1710</v>
      </c>
      <c r="E71" s="38">
        <v>11958</v>
      </c>
      <c r="F71" s="38">
        <v>2452</v>
      </c>
      <c r="G71" s="35"/>
      <c r="H71" s="41">
        <v>74616</v>
      </c>
    </row>
    <row r="72" spans="1:8">
      <c r="A72" s="52" t="s">
        <v>213</v>
      </c>
      <c r="B72" s="53" t="s">
        <v>34</v>
      </c>
      <c r="C72" s="38">
        <f t="shared" si="0"/>
        <v>120904</v>
      </c>
      <c r="D72" s="38">
        <v>0</v>
      </c>
      <c r="E72" s="38">
        <v>0</v>
      </c>
      <c r="F72" s="38">
        <v>0</v>
      </c>
      <c r="G72" s="35"/>
      <c r="H72" s="41">
        <v>120904</v>
      </c>
    </row>
    <row r="73" spans="1:8">
      <c r="A73" s="52" t="s">
        <v>260</v>
      </c>
      <c r="B73" s="53" t="s">
        <v>58</v>
      </c>
      <c r="C73" s="38">
        <f t="shared" si="0"/>
        <v>87980</v>
      </c>
      <c r="D73" s="38">
        <v>0</v>
      </c>
      <c r="E73" s="38">
        <v>0</v>
      </c>
      <c r="F73" s="38">
        <v>3594</v>
      </c>
      <c r="G73" s="35"/>
      <c r="H73" s="41">
        <v>91574</v>
      </c>
    </row>
    <row r="74" spans="1:8">
      <c r="A74" s="52" t="s">
        <v>147</v>
      </c>
      <c r="B74" s="53" t="s">
        <v>21</v>
      </c>
      <c r="C74" s="38">
        <f t="shared" si="0"/>
        <v>93337</v>
      </c>
      <c r="D74" s="38">
        <v>41432</v>
      </c>
      <c r="E74" s="38">
        <v>29520</v>
      </c>
      <c r="F74" s="38">
        <v>12282</v>
      </c>
      <c r="G74" s="35"/>
      <c r="H74" s="41">
        <v>176571</v>
      </c>
    </row>
    <row r="75" spans="1:8">
      <c r="A75" s="52" t="s">
        <v>128</v>
      </c>
      <c r="B75" s="53" t="s">
        <v>13</v>
      </c>
      <c r="C75" s="38">
        <f t="shared" si="0"/>
        <v>167269</v>
      </c>
      <c r="D75" s="38">
        <v>8011</v>
      </c>
      <c r="E75" s="38">
        <v>32790</v>
      </c>
      <c r="F75" s="38">
        <v>13848</v>
      </c>
      <c r="G75" s="35"/>
      <c r="H75" s="41">
        <v>221918</v>
      </c>
    </row>
    <row r="76" spans="1:8">
      <c r="A76" s="52" t="s">
        <v>299</v>
      </c>
      <c r="B76" s="53" t="s">
        <v>77</v>
      </c>
      <c r="C76" s="38">
        <f t="shared" ref="C76:C139" si="1">H76-F76-D76-E76</f>
        <v>58746</v>
      </c>
      <c r="D76" s="38">
        <v>3452</v>
      </c>
      <c r="E76" s="38">
        <v>8297</v>
      </c>
      <c r="F76" s="38">
        <v>1553</v>
      </c>
      <c r="G76" s="35"/>
      <c r="H76" s="41">
        <v>72048</v>
      </c>
    </row>
    <row r="77" spans="1:8">
      <c r="A77" s="52" t="s">
        <v>206</v>
      </c>
      <c r="B77" s="53" t="s">
        <v>20</v>
      </c>
      <c r="C77" s="38">
        <f t="shared" si="1"/>
        <v>90613</v>
      </c>
      <c r="D77" s="38">
        <v>17263</v>
      </c>
      <c r="E77" s="38">
        <v>13246</v>
      </c>
      <c r="F77" s="38">
        <v>5351</v>
      </c>
      <c r="G77" s="35"/>
      <c r="H77" s="41">
        <v>126473</v>
      </c>
    </row>
    <row r="78" spans="1:8">
      <c r="A78" s="52" t="s">
        <v>246</v>
      </c>
      <c r="B78" s="53" t="s">
        <v>20</v>
      </c>
      <c r="C78" s="38">
        <f t="shared" si="1"/>
        <v>76270</v>
      </c>
      <c r="D78" s="38">
        <v>5724</v>
      </c>
      <c r="E78" s="38">
        <v>13776</v>
      </c>
      <c r="F78" s="38">
        <v>4024</v>
      </c>
      <c r="G78" s="35"/>
      <c r="H78" s="41">
        <v>99794</v>
      </c>
    </row>
    <row r="79" spans="1:8">
      <c r="A79" s="52" t="s">
        <v>376</v>
      </c>
      <c r="B79" s="53" t="s">
        <v>91</v>
      </c>
      <c r="C79" s="38">
        <f t="shared" si="1"/>
        <v>27822</v>
      </c>
      <c r="D79" s="38">
        <v>240</v>
      </c>
      <c r="E79" s="38">
        <v>373</v>
      </c>
      <c r="F79" s="38">
        <v>0</v>
      </c>
      <c r="G79" s="35"/>
      <c r="H79" s="41">
        <v>28435</v>
      </c>
    </row>
    <row r="80" spans="1:8">
      <c r="A80" s="52" t="s">
        <v>130</v>
      </c>
      <c r="B80" s="53" t="s">
        <v>16</v>
      </c>
      <c r="C80" s="38">
        <f t="shared" si="1"/>
        <v>165277</v>
      </c>
      <c r="D80" s="38">
        <v>19740</v>
      </c>
      <c r="E80" s="38">
        <v>3532</v>
      </c>
      <c r="F80" s="38">
        <v>22840</v>
      </c>
      <c r="G80" s="35"/>
      <c r="H80" s="41">
        <v>211389</v>
      </c>
    </row>
    <row r="81" spans="1:8">
      <c r="A81" s="52" t="s">
        <v>385</v>
      </c>
      <c r="B81" s="53" t="s">
        <v>97</v>
      </c>
      <c r="C81" s="38">
        <f t="shared" si="1"/>
        <v>19564</v>
      </c>
      <c r="D81" s="38">
        <v>0</v>
      </c>
      <c r="E81" s="38">
        <v>0</v>
      </c>
      <c r="F81" s="38">
        <v>0</v>
      </c>
      <c r="G81" s="35"/>
      <c r="H81" s="41">
        <v>19564</v>
      </c>
    </row>
    <row r="82" spans="1:8">
      <c r="A82" s="52" t="s">
        <v>224</v>
      </c>
      <c r="B82" s="53" t="s">
        <v>39</v>
      </c>
      <c r="C82" s="38">
        <f t="shared" si="1"/>
        <v>115212</v>
      </c>
      <c r="D82" s="38">
        <v>0</v>
      </c>
      <c r="E82" s="38">
        <v>0</v>
      </c>
      <c r="F82" s="38">
        <v>0</v>
      </c>
      <c r="G82" s="35"/>
      <c r="H82" s="41">
        <v>115212</v>
      </c>
    </row>
    <row r="83" spans="1:8">
      <c r="A83" s="52" t="s">
        <v>249</v>
      </c>
      <c r="B83" s="53" t="s">
        <v>18</v>
      </c>
      <c r="C83" s="38">
        <f t="shared" si="1"/>
        <v>73934.460000000006</v>
      </c>
      <c r="D83" s="38">
        <v>15252</v>
      </c>
      <c r="E83" s="38">
        <v>3275</v>
      </c>
      <c r="F83" s="38">
        <v>5120</v>
      </c>
      <c r="G83" s="35"/>
      <c r="H83" s="41">
        <v>97581.46</v>
      </c>
    </row>
    <row r="84" spans="1:8">
      <c r="A84" s="52" t="s">
        <v>280</v>
      </c>
      <c r="B84" s="53" t="s">
        <v>61</v>
      </c>
      <c r="C84" s="38">
        <f t="shared" si="1"/>
        <v>74101</v>
      </c>
      <c r="D84" s="38">
        <v>0</v>
      </c>
      <c r="E84" s="38">
        <v>3366</v>
      </c>
      <c r="F84" s="38">
        <v>3515</v>
      </c>
      <c r="G84" s="35"/>
      <c r="H84" s="41">
        <v>80982</v>
      </c>
    </row>
    <row r="85" spans="1:8">
      <c r="A85" s="52" t="s">
        <v>349</v>
      </c>
      <c r="B85" s="53" t="s">
        <v>105</v>
      </c>
      <c r="C85" s="38">
        <f t="shared" si="1"/>
        <v>51459</v>
      </c>
      <c r="D85" s="38">
        <v>0</v>
      </c>
      <c r="E85" s="38">
        <v>1917</v>
      </c>
      <c r="F85" s="38">
        <v>0</v>
      </c>
      <c r="G85" s="35"/>
      <c r="H85" s="41">
        <v>53376</v>
      </c>
    </row>
    <row r="86" spans="1:8">
      <c r="A86" s="52" t="s">
        <v>138</v>
      </c>
      <c r="B86" s="53" t="s">
        <v>17</v>
      </c>
      <c r="C86" s="38">
        <f t="shared" si="1"/>
        <v>78582</v>
      </c>
      <c r="D86" s="38">
        <v>32301</v>
      </c>
      <c r="E86" s="38">
        <v>78197</v>
      </c>
      <c r="F86" s="38">
        <v>5478</v>
      </c>
      <c r="G86" s="35"/>
      <c r="H86" s="41">
        <v>194558</v>
      </c>
    </row>
    <row r="87" spans="1:8">
      <c r="A87" s="52" t="s">
        <v>308</v>
      </c>
      <c r="B87" s="53" t="s">
        <v>64</v>
      </c>
      <c r="C87" s="38">
        <f t="shared" si="1"/>
        <v>55944</v>
      </c>
      <c r="D87" s="38">
        <v>3326</v>
      </c>
      <c r="E87" s="38">
        <v>5432</v>
      </c>
      <c r="F87" s="38">
        <v>2962</v>
      </c>
      <c r="G87" s="35"/>
      <c r="H87" s="41">
        <v>67664</v>
      </c>
    </row>
    <row r="88" spans="1:8">
      <c r="A88" s="52" t="s">
        <v>153</v>
      </c>
      <c r="B88" s="53" t="s">
        <v>21</v>
      </c>
      <c r="C88" s="38">
        <f t="shared" si="1"/>
        <v>96510</v>
      </c>
      <c r="D88" s="38">
        <v>33619</v>
      </c>
      <c r="E88" s="38">
        <v>17206</v>
      </c>
      <c r="F88" s="38">
        <v>17827</v>
      </c>
      <c r="G88" s="35"/>
      <c r="H88" s="41">
        <v>165162</v>
      </c>
    </row>
    <row r="89" spans="1:8">
      <c r="A89" s="52" t="s">
        <v>354</v>
      </c>
      <c r="B89" s="53" t="s">
        <v>93</v>
      </c>
      <c r="C89" s="38">
        <f t="shared" si="1"/>
        <v>42494</v>
      </c>
      <c r="D89" s="38">
        <v>0</v>
      </c>
      <c r="E89" s="38">
        <v>4422</v>
      </c>
      <c r="F89" s="38">
        <v>0</v>
      </c>
      <c r="G89" s="35"/>
      <c r="H89" s="41">
        <v>46916</v>
      </c>
    </row>
    <row r="90" spans="1:8">
      <c r="A90" s="52" t="s">
        <v>311</v>
      </c>
      <c r="B90" s="53" t="s">
        <v>38</v>
      </c>
      <c r="C90" s="38">
        <f t="shared" si="1"/>
        <v>52064</v>
      </c>
      <c r="D90" s="38">
        <v>2433</v>
      </c>
      <c r="E90" s="38">
        <v>9721</v>
      </c>
      <c r="F90" s="38">
        <v>2780</v>
      </c>
      <c r="G90" s="35"/>
      <c r="H90" s="41">
        <v>66998</v>
      </c>
    </row>
    <row r="91" spans="1:8">
      <c r="A91" s="52" t="s">
        <v>321</v>
      </c>
      <c r="B91" s="53" t="s">
        <v>90</v>
      </c>
      <c r="C91" s="38">
        <f t="shared" si="1"/>
        <v>56717</v>
      </c>
      <c r="D91" s="38">
        <v>3075</v>
      </c>
      <c r="E91" s="38">
        <v>773</v>
      </c>
      <c r="F91" s="38">
        <v>3061</v>
      </c>
      <c r="G91" s="35"/>
      <c r="H91" s="41">
        <v>63626</v>
      </c>
    </row>
    <row r="92" spans="1:8">
      <c r="A92" s="52" t="s">
        <v>254</v>
      </c>
      <c r="B92" s="53" t="s">
        <v>53</v>
      </c>
      <c r="C92" s="38">
        <f t="shared" si="1"/>
        <v>91496</v>
      </c>
      <c r="D92" s="38">
        <v>4137</v>
      </c>
      <c r="E92" s="38">
        <v>0</v>
      </c>
      <c r="F92" s="38">
        <v>0</v>
      </c>
      <c r="G92" s="35"/>
      <c r="H92" s="41">
        <v>95633</v>
      </c>
    </row>
    <row r="93" spans="1:8">
      <c r="A93" s="52" t="s">
        <v>205</v>
      </c>
      <c r="B93" s="53" t="s">
        <v>32</v>
      </c>
      <c r="C93" s="38">
        <f t="shared" si="1"/>
        <v>124651</v>
      </c>
      <c r="D93" s="38">
        <v>2963</v>
      </c>
      <c r="E93" s="38">
        <v>0</v>
      </c>
      <c r="F93" s="38">
        <v>0</v>
      </c>
      <c r="G93" s="35"/>
      <c r="H93" s="41">
        <v>127614</v>
      </c>
    </row>
    <row r="94" spans="1:8">
      <c r="A94" s="52" t="s">
        <v>179</v>
      </c>
      <c r="B94" s="53" t="s">
        <v>28</v>
      </c>
      <c r="C94" s="38">
        <f t="shared" si="1"/>
        <v>132871</v>
      </c>
      <c r="D94" s="38">
        <v>0</v>
      </c>
      <c r="E94" s="38">
        <v>0</v>
      </c>
      <c r="F94" s="38">
        <v>13872</v>
      </c>
      <c r="G94" s="35"/>
      <c r="H94" s="41">
        <v>146743</v>
      </c>
    </row>
    <row r="95" spans="1:8">
      <c r="A95" s="52" t="s">
        <v>133</v>
      </c>
      <c r="B95" s="53" t="s">
        <v>16</v>
      </c>
      <c r="C95" s="38">
        <f t="shared" si="1"/>
        <v>162424</v>
      </c>
      <c r="D95" s="38">
        <v>19335</v>
      </c>
      <c r="E95" s="38">
        <v>2775</v>
      </c>
      <c r="F95" s="38">
        <f>12886+8602</f>
        <v>21488</v>
      </c>
      <c r="G95" s="35"/>
      <c r="H95" s="41">
        <v>206022</v>
      </c>
    </row>
    <row r="96" spans="1:8">
      <c r="A96" s="52" t="s">
        <v>290</v>
      </c>
      <c r="B96" s="53" t="s">
        <v>73</v>
      </c>
      <c r="C96" s="38">
        <f t="shared" si="1"/>
        <v>68835</v>
      </c>
      <c r="D96" s="38">
        <v>0</v>
      </c>
      <c r="E96" s="38">
        <v>7202</v>
      </c>
      <c r="F96" s="38">
        <v>0</v>
      </c>
      <c r="G96" s="35"/>
      <c r="H96" s="41">
        <v>76037</v>
      </c>
    </row>
    <row r="97" spans="1:8">
      <c r="A97" s="52" t="s">
        <v>257</v>
      </c>
      <c r="B97" s="53" t="s">
        <v>56</v>
      </c>
      <c r="C97" s="38">
        <f t="shared" si="1"/>
        <v>85885</v>
      </c>
      <c r="D97" s="38">
        <v>0</v>
      </c>
      <c r="E97" s="38">
        <v>6930</v>
      </c>
      <c r="F97" s="38">
        <v>0</v>
      </c>
      <c r="G97" s="35"/>
      <c r="H97" s="41">
        <v>92815</v>
      </c>
    </row>
    <row r="98" spans="1:8">
      <c r="A98" s="52" t="s">
        <v>200</v>
      </c>
      <c r="B98" s="53" t="s">
        <v>17</v>
      </c>
      <c r="C98" s="38">
        <f t="shared" si="1"/>
        <v>72713</v>
      </c>
      <c r="D98" s="38">
        <v>4887</v>
      </c>
      <c r="E98" s="38">
        <v>48745</v>
      </c>
      <c r="F98" s="38">
        <v>3947</v>
      </c>
      <c r="G98" s="35"/>
      <c r="H98" s="41">
        <v>130292</v>
      </c>
    </row>
    <row r="99" spans="1:8">
      <c r="A99" s="52" t="s">
        <v>210</v>
      </c>
      <c r="B99" s="53" t="s">
        <v>17</v>
      </c>
      <c r="C99" s="38">
        <f t="shared" si="1"/>
        <v>68433</v>
      </c>
      <c r="D99" s="38">
        <v>2773</v>
      </c>
      <c r="E99" s="38">
        <v>46647</v>
      </c>
      <c r="F99" s="38">
        <v>3666</v>
      </c>
      <c r="G99" s="35"/>
      <c r="H99" s="41">
        <v>121519</v>
      </c>
    </row>
    <row r="100" spans="1:8">
      <c r="A100" s="52" t="s">
        <v>166</v>
      </c>
      <c r="B100" s="53" t="s">
        <v>21</v>
      </c>
      <c r="C100" s="38">
        <f t="shared" si="1"/>
        <v>93385</v>
      </c>
      <c r="D100" s="38">
        <v>30264</v>
      </c>
      <c r="E100" s="38">
        <v>21695</v>
      </c>
      <c r="F100" s="38">
        <v>11266</v>
      </c>
      <c r="G100" s="35"/>
      <c r="H100" s="41">
        <v>156610</v>
      </c>
    </row>
    <row r="101" spans="1:8">
      <c r="A101" s="52" t="s">
        <v>366</v>
      </c>
      <c r="B101" s="53" t="s">
        <v>104</v>
      </c>
      <c r="C101" s="38">
        <f t="shared" si="1"/>
        <v>39464</v>
      </c>
      <c r="D101" s="38">
        <v>0</v>
      </c>
      <c r="E101" s="38">
        <v>0</v>
      </c>
      <c r="F101" s="38">
        <v>0</v>
      </c>
      <c r="G101" s="35"/>
      <c r="H101" s="41">
        <v>39464</v>
      </c>
    </row>
    <row r="102" spans="1:8">
      <c r="A102" s="52" t="s">
        <v>215</v>
      </c>
      <c r="B102" s="53" t="s">
        <v>18</v>
      </c>
      <c r="C102" s="38">
        <f t="shared" si="1"/>
        <v>77402</v>
      </c>
      <c r="D102" s="38">
        <v>26893</v>
      </c>
      <c r="E102" s="38">
        <v>7091</v>
      </c>
      <c r="F102" s="38">
        <v>9025</v>
      </c>
      <c r="G102" s="35"/>
      <c r="H102" s="41">
        <v>120411</v>
      </c>
    </row>
    <row r="103" spans="1:8">
      <c r="A103" s="52" t="s">
        <v>220</v>
      </c>
      <c r="B103" s="53" t="s">
        <v>37</v>
      </c>
      <c r="C103" s="38">
        <f t="shared" si="1"/>
        <v>106327</v>
      </c>
      <c r="D103" s="38">
        <v>4704</v>
      </c>
      <c r="E103" s="38">
        <v>412</v>
      </c>
      <c r="F103" s="38">
        <v>5200</v>
      </c>
      <c r="G103" s="35"/>
      <c r="H103" s="41">
        <v>116643</v>
      </c>
    </row>
    <row r="104" spans="1:8">
      <c r="A104" s="52" t="s">
        <v>150</v>
      </c>
      <c r="B104" s="53" t="s">
        <v>21</v>
      </c>
      <c r="C104" s="38">
        <f t="shared" si="1"/>
        <v>93209</v>
      </c>
      <c r="D104" s="38">
        <v>41185</v>
      </c>
      <c r="E104" s="38">
        <v>3954</v>
      </c>
      <c r="F104" s="38">
        <f>25112+7670</f>
        <v>32782</v>
      </c>
      <c r="G104" s="35"/>
      <c r="H104" s="41">
        <v>171130</v>
      </c>
    </row>
    <row r="105" spans="1:8">
      <c r="A105" s="52" t="s">
        <v>284</v>
      </c>
      <c r="B105" s="53" t="s">
        <v>69</v>
      </c>
      <c r="C105" s="38">
        <f t="shared" si="1"/>
        <v>78415</v>
      </c>
      <c r="D105" s="38">
        <v>0</v>
      </c>
      <c r="E105" s="38">
        <v>1329</v>
      </c>
      <c r="F105" s="38">
        <v>0</v>
      </c>
      <c r="G105" s="35"/>
      <c r="H105" s="41">
        <v>79744</v>
      </c>
    </row>
    <row r="106" spans="1:8">
      <c r="A106" s="52" t="s">
        <v>287</v>
      </c>
      <c r="B106" s="53" t="s">
        <v>70</v>
      </c>
      <c r="C106" s="38">
        <f t="shared" si="1"/>
        <v>62514</v>
      </c>
      <c r="D106" s="38">
        <v>2132</v>
      </c>
      <c r="E106" s="38">
        <v>8229</v>
      </c>
      <c r="F106" s="38">
        <v>4778</v>
      </c>
      <c r="G106" s="35"/>
      <c r="H106" s="41">
        <v>77653</v>
      </c>
    </row>
    <row r="107" spans="1:8">
      <c r="A107" s="52" t="s">
        <v>148</v>
      </c>
      <c r="B107" s="53" t="s">
        <v>11</v>
      </c>
      <c r="C107" s="38">
        <f t="shared" si="1"/>
        <v>108719</v>
      </c>
      <c r="D107" s="38">
        <v>42681</v>
      </c>
      <c r="E107" s="38">
        <v>15929</v>
      </c>
      <c r="F107" s="38">
        <v>7332</v>
      </c>
      <c r="G107" s="35"/>
      <c r="H107" s="41">
        <v>174661</v>
      </c>
    </row>
    <row r="108" spans="1:8">
      <c r="A108" s="52" t="s">
        <v>347</v>
      </c>
      <c r="B108" s="53" t="s">
        <v>100</v>
      </c>
      <c r="C108" s="38">
        <f t="shared" si="1"/>
        <v>54269</v>
      </c>
      <c r="D108" s="38">
        <v>0</v>
      </c>
      <c r="E108" s="38">
        <v>139</v>
      </c>
      <c r="F108" s="38">
        <v>0</v>
      </c>
      <c r="G108" s="35"/>
      <c r="H108" s="41">
        <v>54408</v>
      </c>
    </row>
    <row r="109" spans="1:8">
      <c r="A109" s="52" t="s">
        <v>136</v>
      </c>
      <c r="B109" s="53" t="s">
        <v>11</v>
      </c>
      <c r="C109" s="38">
        <f t="shared" si="1"/>
        <v>104947</v>
      </c>
      <c r="D109" s="38">
        <v>38725</v>
      </c>
      <c r="E109" s="38">
        <v>31964</v>
      </c>
      <c r="F109" s="38">
        <v>26739</v>
      </c>
      <c r="G109" s="35"/>
      <c r="H109" s="41">
        <v>202375</v>
      </c>
    </row>
    <row r="110" spans="1:8">
      <c r="A110" s="52" t="s">
        <v>278</v>
      </c>
      <c r="B110" s="53" t="s">
        <v>68</v>
      </c>
      <c r="C110" s="38">
        <f t="shared" si="1"/>
        <v>79020</v>
      </c>
      <c r="D110" s="38">
        <v>3412</v>
      </c>
      <c r="E110" s="38">
        <v>0</v>
      </c>
      <c r="F110" s="38">
        <v>0</v>
      </c>
      <c r="G110" s="36"/>
      <c r="H110" s="41">
        <v>82432</v>
      </c>
    </row>
    <row r="111" spans="1:8">
      <c r="A111" s="52" t="s">
        <v>326</v>
      </c>
      <c r="B111" s="53" t="s">
        <v>94</v>
      </c>
      <c r="C111" s="38">
        <f t="shared" si="1"/>
        <v>56194</v>
      </c>
      <c r="D111" s="38">
        <v>3330</v>
      </c>
      <c r="E111" s="38">
        <v>2810</v>
      </c>
      <c r="F111" s="38">
        <v>0</v>
      </c>
      <c r="G111" s="35"/>
      <c r="H111" s="41">
        <v>62334</v>
      </c>
    </row>
    <row r="112" spans="1:8">
      <c r="A112" s="52" t="s">
        <v>129</v>
      </c>
      <c r="B112" s="53" t="s">
        <v>11</v>
      </c>
      <c r="C112" s="38">
        <f t="shared" si="1"/>
        <v>104517</v>
      </c>
      <c r="D112" s="38">
        <v>52899</v>
      </c>
      <c r="E112" s="38">
        <v>42157</v>
      </c>
      <c r="F112" s="38">
        <v>20572</v>
      </c>
      <c r="G112" s="35"/>
      <c r="H112" s="41">
        <v>220145</v>
      </c>
    </row>
    <row r="113" spans="1:8">
      <c r="A113" s="52" t="s">
        <v>241</v>
      </c>
      <c r="B113" s="53" t="s">
        <v>43</v>
      </c>
      <c r="C113" s="38">
        <f t="shared" si="1"/>
        <v>74635</v>
      </c>
      <c r="D113" s="38">
        <v>6151</v>
      </c>
      <c r="E113" s="38">
        <v>10424</v>
      </c>
      <c r="F113" s="38">
        <v>14550</v>
      </c>
      <c r="G113" s="35"/>
      <c r="H113" s="41">
        <v>105760</v>
      </c>
    </row>
    <row r="114" spans="1:8">
      <c r="A114" s="52" t="s">
        <v>364</v>
      </c>
      <c r="B114" s="53" t="s">
        <v>69</v>
      </c>
      <c r="C114" s="38">
        <f t="shared" si="1"/>
        <v>42248</v>
      </c>
      <c r="D114" s="38">
        <v>0</v>
      </c>
      <c r="E114" s="38">
        <v>0</v>
      </c>
      <c r="F114" s="38">
        <v>0</v>
      </c>
      <c r="G114" s="50"/>
      <c r="H114" s="41">
        <v>42248</v>
      </c>
    </row>
    <row r="115" spans="1:8">
      <c r="A115" s="52" t="s">
        <v>351</v>
      </c>
      <c r="B115" s="53" t="s">
        <v>96</v>
      </c>
      <c r="C115" s="38">
        <f t="shared" si="1"/>
        <v>51533</v>
      </c>
      <c r="D115" s="38">
        <v>1546</v>
      </c>
      <c r="E115" s="38">
        <v>0</v>
      </c>
      <c r="F115" s="38">
        <v>0</v>
      </c>
      <c r="G115" s="35"/>
      <c r="H115" s="41">
        <v>53079</v>
      </c>
    </row>
    <row r="116" spans="1:8">
      <c r="A116" s="52" t="s">
        <v>250</v>
      </c>
      <c r="B116" s="53" t="s">
        <v>49</v>
      </c>
      <c r="C116" s="38">
        <f t="shared" si="1"/>
        <v>93429</v>
      </c>
      <c r="D116" s="38">
        <v>0</v>
      </c>
      <c r="E116" s="38">
        <v>0</v>
      </c>
      <c r="F116" s="38">
        <v>3634</v>
      </c>
      <c r="G116" s="35"/>
      <c r="H116" s="41">
        <v>97063</v>
      </c>
    </row>
    <row r="117" spans="1:8">
      <c r="A117" s="52" t="s">
        <v>362</v>
      </c>
      <c r="B117" s="53" t="s">
        <v>111</v>
      </c>
      <c r="C117" s="38">
        <f t="shared" si="1"/>
        <v>42203</v>
      </c>
      <c r="D117" s="38">
        <v>0</v>
      </c>
      <c r="E117" s="38">
        <v>2468</v>
      </c>
      <c r="F117" s="38">
        <v>0</v>
      </c>
      <c r="G117" s="35"/>
      <c r="H117" s="41">
        <v>44671</v>
      </c>
    </row>
    <row r="118" spans="1:8">
      <c r="A118" s="52" t="s">
        <v>316</v>
      </c>
      <c r="B118" s="53" t="s">
        <v>88</v>
      </c>
      <c r="C118" s="38">
        <f t="shared" si="1"/>
        <v>63897</v>
      </c>
      <c r="D118" s="38">
        <v>685</v>
      </c>
      <c r="E118" s="38">
        <v>0</v>
      </c>
      <c r="F118" s="38">
        <v>0</v>
      </c>
      <c r="G118" s="35"/>
      <c r="H118" s="41">
        <v>64582</v>
      </c>
    </row>
    <row r="119" spans="1:8">
      <c r="A119" s="52" t="s">
        <v>272</v>
      </c>
      <c r="B119" s="53" t="s">
        <v>66</v>
      </c>
      <c r="C119" s="38">
        <f t="shared" si="1"/>
        <v>74039</v>
      </c>
      <c r="D119" s="38">
        <v>710</v>
      </c>
      <c r="E119" s="38">
        <v>9901</v>
      </c>
      <c r="F119" s="38">
        <v>0</v>
      </c>
      <c r="G119" s="35"/>
      <c r="H119" s="41">
        <v>84650</v>
      </c>
    </row>
    <row r="120" spans="1:8">
      <c r="A120" s="52" t="s">
        <v>152</v>
      </c>
      <c r="B120" s="53" t="s">
        <v>15</v>
      </c>
      <c r="C120" s="38">
        <f t="shared" si="1"/>
        <v>86495</v>
      </c>
      <c r="D120" s="38">
        <v>30182</v>
      </c>
      <c r="E120" s="38">
        <v>45380</v>
      </c>
      <c r="F120" s="38">
        <v>6284</v>
      </c>
      <c r="G120" s="35"/>
      <c r="H120" s="41">
        <v>168341</v>
      </c>
    </row>
    <row r="121" spans="1:8">
      <c r="A121" s="52" t="s">
        <v>248</v>
      </c>
      <c r="B121" s="53" t="s">
        <v>48</v>
      </c>
      <c r="C121" s="38">
        <f t="shared" si="1"/>
        <v>95474</v>
      </c>
      <c r="D121" s="38">
        <v>2451</v>
      </c>
      <c r="E121" s="38">
        <v>0</v>
      </c>
      <c r="F121" s="38">
        <v>0</v>
      </c>
      <c r="G121" s="35"/>
      <c r="H121" s="41">
        <v>97925</v>
      </c>
    </row>
    <row r="122" spans="1:8">
      <c r="A122" s="52" t="s">
        <v>221</v>
      </c>
      <c r="B122" s="53" t="s">
        <v>15</v>
      </c>
      <c r="C122" s="38">
        <f t="shared" si="1"/>
        <v>78672</v>
      </c>
      <c r="D122" s="38">
        <v>15506</v>
      </c>
      <c r="E122" s="38">
        <v>18539</v>
      </c>
      <c r="F122" s="38">
        <v>3854</v>
      </c>
      <c r="G122" s="35"/>
      <c r="H122" s="41">
        <v>116571</v>
      </c>
    </row>
    <row r="123" spans="1:8">
      <c r="A123" s="52" t="s">
        <v>167</v>
      </c>
      <c r="B123" s="53" t="s">
        <v>21</v>
      </c>
      <c r="C123" s="38">
        <f t="shared" si="1"/>
        <v>85644</v>
      </c>
      <c r="D123" s="38">
        <v>46138</v>
      </c>
      <c r="E123" s="38">
        <v>13537</v>
      </c>
      <c r="F123" s="38">
        <v>10945</v>
      </c>
      <c r="G123" s="35"/>
      <c r="H123" s="41">
        <v>156264</v>
      </c>
    </row>
    <row r="124" spans="1:8">
      <c r="A124" s="52" t="s">
        <v>232</v>
      </c>
      <c r="B124" s="53" t="s">
        <v>18</v>
      </c>
      <c r="C124" s="38">
        <f t="shared" si="1"/>
        <v>67884</v>
      </c>
      <c r="D124" s="38">
        <v>18483</v>
      </c>
      <c r="E124" s="38">
        <v>19045</v>
      </c>
      <c r="F124" s="38">
        <v>5834</v>
      </c>
      <c r="G124" s="50"/>
      <c r="H124" s="41">
        <v>111246</v>
      </c>
    </row>
    <row r="125" spans="1:8">
      <c r="A125" s="52" t="s">
        <v>151</v>
      </c>
      <c r="B125" s="53" t="s">
        <v>22</v>
      </c>
      <c r="C125" s="38">
        <f t="shared" si="1"/>
        <v>157068</v>
      </c>
      <c r="D125" s="38">
        <v>0</v>
      </c>
      <c r="E125" s="38">
        <v>0</v>
      </c>
      <c r="F125" s="38">
        <v>12874</v>
      </c>
      <c r="G125" s="35"/>
      <c r="H125" s="41">
        <v>169942</v>
      </c>
    </row>
    <row r="126" spans="1:8">
      <c r="A126" s="52" t="s">
        <v>251</v>
      </c>
      <c r="B126" s="53" t="s">
        <v>50</v>
      </c>
      <c r="C126" s="38">
        <f t="shared" si="1"/>
        <v>77459</v>
      </c>
      <c r="D126" s="38">
        <v>11274</v>
      </c>
      <c r="E126" s="38">
        <v>3707</v>
      </c>
      <c r="F126" s="38">
        <v>4161</v>
      </c>
      <c r="G126" s="35"/>
      <c r="H126" s="41">
        <v>96601</v>
      </c>
    </row>
    <row r="127" spans="1:8">
      <c r="A127" s="52" t="s">
        <v>146</v>
      </c>
      <c r="B127" s="53" t="s">
        <v>20</v>
      </c>
      <c r="C127" s="38">
        <f t="shared" si="1"/>
        <v>90702</v>
      </c>
      <c r="D127" s="38">
        <v>37798</v>
      </c>
      <c r="E127" s="38">
        <v>34267</v>
      </c>
      <c r="F127" s="38">
        <v>13834</v>
      </c>
      <c r="G127" s="35"/>
      <c r="H127" s="41">
        <v>176601</v>
      </c>
    </row>
    <row r="128" spans="1:8">
      <c r="A128" s="52" t="s">
        <v>374</v>
      </c>
      <c r="B128" s="53" t="s">
        <v>18</v>
      </c>
      <c r="C128" s="38">
        <f t="shared" si="1"/>
        <v>33201</v>
      </c>
      <c r="D128" s="38">
        <v>25</v>
      </c>
      <c r="E128" s="38">
        <v>71</v>
      </c>
      <c r="F128" s="38">
        <v>891</v>
      </c>
      <c r="G128" s="35"/>
      <c r="H128" s="41">
        <v>34188</v>
      </c>
    </row>
    <row r="129" spans="1:8">
      <c r="A129" s="52" t="s">
        <v>276</v>
      </c>
      <c r="B129" s="53" t="s">
        <v>67</v>
      </c>
      <c r="C129" s="38">
        <f t="shared" si="1"/>
        <v>83473</v>
      </c>
      <c r="D129" s="38">
        <v>0</v>
      </c>
      <c r="E129" s="38">
        <v>0</v>
      </c>
      <c r="F129" s="38">
        <v>0</v>
      </c>
      <c r="G129" s="35"/>
      <c r="H129" s="41">
        <v>83473</v>
      </c>
    </row>
    <row r="130" spans="1:8">
      <c r="A130" s="52" t="s">
        <v>172</v>
      </c>
      <c r="B130" s="53" t="s">
        <v>11</v>
      </c>
      <c r="C130" s="38">
        <f t="shared" si="1"/>
        <v>103293</v>
      </c>
      <c r="D130" s="38">
        <v>9005</v>
      </c>
      <c r="E130" s="38">
        <v>33033</v>
      </c>
      <c r="F130" s="38">
        <v>5777</v>
      </c>
      <c r="G130" s="35"/>
      <c r="H130" s="41">
        <v>151108</v>
      </c>
    </row>
    <row r="131" spans="1:8">
      <c r="A131" s="52" t="s">
        <v>225</v>
      </c>
      <c r="B131" s="53" t="s">
        <v>40</v>
      </c>
      <c r="C131" s="38">
        <f t="shared" si="1"/>
        <v>115174</v>
      </c>
      <c r="D131" s="38">
        <v>0</v>
      </c>
      <c r="E131" s="38">
        <v>0</v>
      </c>
      <c r="F131" s="38">
        <v>0</v>
      </c>
      <c r="G131" s="35"/>
      <c r="H131" s="41">
        <v>115174</v>
      </c>
    </row>
    <row r="132" spans="1:8">
      <c r="A132" s="52" t="s">
        <v>212</v>
      </c>
      <c r="B132" s="53" t="s">
        <v>33</v>
      </c>
      <c r="C132" s="38">
        <f t="shared" si="1"/>
        <v>120482</v>
      </c>
      <c r="D132" s="38">
        <v>613</v>
      </c>
      <c r="E132" s="38">
        <v>0</v>
      </c>
      <c r="F132" s="38">
        <v>0</v>
      </c>
      <c r="G132" s="35"/>
      <c r="H132" s="41">
        <v>121095</v>
      </c>
    </row>
    <row r="133" spans="1:8">
      <c r="A133" s="52" t="s">
        <v>173</v>
      </c>
      <c r="B133" s="53" t="s">
        <v>18</v>
      </c>
      <c r="C133" s="38">
        <f t="shared" si="1"/>
        <v>74226</v>
      </c>
      <c r="D133" s="38">
        <v>32605</v>
      </c>
      <c r="E133" s="38">
        <v>38074</v>
      </c>
      <c r="F133" s="38">
        <v>6104</v>
      </c>
      <c r="G133" s="35"/>
      <c r="H133" s="41">
        <v>151009</v>
      </c>
    </row>
    <row r="134" spans="1:8">
      <c r="A134" s="52" t="s">
        <v>211</v>
      </c>
      <c r="B134" s="53" t="s">
        <v>18</v>
      </c>
      <c r="C134" s="38">
        <f t="shared" si="1"/>
        <v>75772</v>
      </c>
      <c r="D134" s="38">
        <v>27442</v>
      </c>
      <c r="E134" s="38">
        <v>12165</v>
      </c>
      <c r="F134" s="38">
        <v>5786</v>
      </c>
      <c r="G134" s="35"/>
      <c r="H134" s="41">
        <v>121165</v>
      </c>
    </row>
    <row r="135" spans="1:8">
      <c r="A135" s="52" t="s">
        <v>140</v>
      </c>
      <c r="B135" s="53" t="s">
        <v>18</v>
      </c>
      <c r="C135" s="38">
        <f t="shared" si="1"/>
        <v>81649</v>
      </c>
      <c r="D135" s="38">
        <v>39860</v>
      </c>
      <c r="E135" s="38">
        <v>50083</v>
      </c>
      <c r="F135" s="38">
        <v>17281</v>
      </c>
      <c r="G135" s="35"/>
      <c r="H135" s="41">
        <v>188873</v>
      </c>
    </row>
    <row r="136" spans="1:8">
      <c r="A136" s="52" t="s">
        <v>170</v>
      </c>
      <c r="B136" s="53" t="s">
        <v>16</v>
      </c>
      <c r="C136" s="38">
        <f t="shared" si="1"/>
        <v>101363</v>
      </c>
      <c r="D136" s="38">
        <v>33393</v>
      </c>
      <c r="E136" s="38">
        <v>6990</v>
      </c>
      <c r="F136" s="38">
        <v>11894</v>
      </c>
      <c r="G136" s="35"/>
      <c r="H136" s="41">
        <v>153640</v>
      </c>
    </row>
    <row r="137" spans="1:8">
      <c r="A137" s="52" t="s">
        <v>301</v>
      </c>
      <c r="B137" s="53" t="s">
        <v>81</v>
      </c>
      <c r="C137" s="38">
        <f t="shared" si="1"/>
        <v>70759</v>
      </c>
      <c r="D137" s="38">
        <v>0</v>
      </c>
      <c r="E137" s="38">
        <v>603</v>
      </c>
      <c r="F137" s="38">
        <v>0</v>
      </c>
      <c r="G137" s="35"/>
      <c r="H137" s="41">
        <v>71362</v>
      </c>
    </row>
    <row r="138" spans="1:8">
      <c r="A138" s="52" t="s">
        <v>368</v>
      </c>
      <c r="B138" s="53" t="s">
        <v>112</v>
      </c>
      <c r="C138" s="38">
        <f t="shared" si="1"/>
        <v>36600</v>
      </c>
      <c r="D138" s="38">
        <v>298</v>
      </c>
      <c r="E138" s="38">
        <v>24</v>
      </c>
      <c r="F138" s="38">
        <v>0</v>
      </c>
      <c r="G138" s="35"/>
      <c r="H138" s="41">
        <v>36922</v>
      </c>
    </row>
    <row r="139" spans="1:8">
      <c r="A139" s="52" t="s">
        <v>196</v>
      </c>
      <c r="B139" s="53" t="s">
        <v>20</v>
      </c>
      <c r="C139" s="38">
        <f t="shared" si="1"/>
        <v>83864</v>
      </c>
      <c r="D139" s="38">
        <v>12840</v>
      </c>
      <c r="E139" s="38">
        <v>28269</v>
      </c>
      <c r="F139" s="38">
        <v>9534</v>
      </c>
      <c r="G139" s="35"/>
      <c r="H139" s="41">
        <v>134507</v>
      </c>
    </row>
    <row r="140" spans="1:8">
      <c r="A140" s="52" t="s">
        <v>135</v>
      </c>
      <c r="B140" s="53" t="s">
        <v>16</v>
      </c>
      <c r="C140" s="38">
        <f t="shared" ref="C140:C203" si="2">H140-F140-D140-E140</f>
        <v>164653.14000000001</v>
      </c>
      <c r="D140" s="38">
        <v>20413</v>
      </c>
      <c r="E140" s="38">
        <v>4856</v>
      </c>
      <c r="F140" s="38">
        <v>14569</v>
      </c>
      <c r="G140" s="35"/>
      <c r="H140" s="41">
        <v>204491.14</v>
      </c>
    </row>
    <row r="141" spans="1:8">
      <c r="A141" s="52" t="s">
        <v>194</v>
      </c>
      <c r="B141" s="53" t="s">
        <v>17</v>
      </c>
      <c r="C141" s="38">
        <f t="shared" si="2"/>
        <v>72768</v>
      </c>
      <c r="D141" s="38">
        <v>4910</v>
      </c>
      <c r="E141" s="38">
        <v>54942</v>
      </c>
      <c r="F141" s="38">
        <v>3947</v>
      </c>
      <c r="G141" s="35"/>
      <c r="H141" s="41">
        <v>136567</v>
      </c>
    </row>
    <row r="142" spans="1:8">
      <c r="A142" s="52" t="s">
        <v>234</v>
      </c>
      <c r="B142" s="53" t="s">
        <v>17</v>
      </c>
      <c r="C142" s="38">
        <f t="shared" si="2"/>
        <v>68511</v>
      </c>
      <c r="D142" s="38">
        <v>2172</v>
      </c>
      <c r="E142" s="38">
        <v>34707</v>
      </c>
      <c r="F142" s="38">
        <v>3637</v>
      </c>
      <c r="G142" s="35"/>
      <c r="H142" s="41">
        <v>109027</v>
      </c>
    </row>
    <row r="143" spans="1:8">
      <c r="A143" s="52" t="s">
        <v>256</v>
      </c>
      <c r="B143" s="53" t="s">
        <v>55</v>
      </c>
      <c r="C143" s="38">
        <f t="shared" si="2"/>
        <v>93278</v>
      </c>
      <c r="D143" s="38">
        <v>0</v>
      </c>
      <c r="E143" s="38">
        <v>0</v>
      </c>
      <c r="F143" s="38">
        <v>0</v>
      </c>
      <c r="G143" s="35"/>
      <c r="H143" s="41">
        <v>93278</v>
      </c>
    </row>
    <row r="144" spans="1:8">
      <c r="A144" s="52" t="s">
        <v>312</v>
      </c>
      <c r="B144" s="53" t="s">
        <v>64</v>
      </c>
      <c r="C144" s="38">
        <f t="shared" si="2"/>
        <v>54927</v>
      </c>
      <c r="D144" s="38">
        <v>3618</v>
      </c>
      <c r="E144" s="38">
        <v>3878</v>
      </c>
      <c r="F144" s="38">
        <v>4442</v>
      </c>
      <c r="G144" s="35"/>
      <c r="H144" s="41">
        <v>66865</v>
      </c>
    </row>
    <row r="145" spans="1:8">
      <c r="A145" s="52" t="s">
        <v>197</v>
      </c>
      <c r="B145" s="53" t="s">
        <v>31</v>
      </c>
      <c r="C145" s="38">
        <f t="shared" si="2"/>
        <v>134422</v>
      </c>
      <c r="D145" s="38">
        <v>0</v>
      </c>
      <c r="E145" s="38">
        <v>0</v>
      </c>
      <c r="F145" s="38">
        <v>0</v>
      </c>
      <c r="G145" s="35"/>
      <c r="H145" s="41">
        <v>134422</v>
      </c>
    </row>
    <row r="146" spans="1:8">
      <c r="A146" s="52" t="s">
        <v>145</v>
      </c>
      <c r="B146" s="53" t="s">
        <v>15</v>
      </c>
      <c r="C146" s="38">
        <f t="shared" si="2"/>
        <v>78817</v>
      </c>
      <c r="D146" s="38">
        <v>40423</v>
      </c>
      <c r="E146" s="38">
        <v>54626</v>
      </c>
      <c r="F146" s="38">
        <v>5893</v>
      </c>
      <c r="G146" s="35"/>
      <c r="H146" s="41">
        <v>179759</v>
      </c>
    </row>
    <row r="147" spans="1:8">
      <c r="A147" s="52" t="s">
        <v>235</v>
      </c>
      <c r="B147" s="53" t="s">
        <v>18</v>
      </c>
      <c r="C147" s="38">
        <f t="shared" si="2"/>
        <v>69175</v>
      </c>
      <c r="D147" s="38">
        <v>28572</v>
      </c>
      <c r="E147" s="38">
        <v>5493</v>
      </c>
      <c r="F147" s="38">
        <v>5676</v>
      </c>
      <c r="G147" s="35"/>
      <c r="H147" s="41">
        <v>108916</v>
      </c>
    </row>
    <row r="148" spans="1:8">
      <c r="A148" s="52" t="s">
        <v>274</v>
      </c>
      <c r="B148" s="53" t="s">
        <v>67</v>
      </c>
      <c r="C148" s="38">
        <f t="shared" si="2"/>
        <v>84117</v>
      </c>
      <c r="D148" s="38">
        <v>0</v>
      </c>
      <c r="E148" s="38">
        <v>0</v>
      </c>
      <c r="F148" s="38">
        <v>0</v>
      </c>
      <c r="G148" s="35"/>
      <c r="H148" s="41">
        <v>84117</v>
      </c>
    </row>
    <row r="149" spans="1:8">
      <c r="A149" s="52" t="s">
        <v>177</v>
      </c>
      <c r="B149" s="53" t="s">
        <v>18</v>
      </c>
      <c r="C149" s="38">
        <f t="shared" si="2"/>
        <v>80138</v>
      </c>
      <c r="D149" s="38">
        <v>25909</v>
      </c>
      <c r="E149" s="38">
        <v>32575</v>
      </c>
      <c r="F149" s="38">
        <v>8544</v>
      </c>
      <c r="G149" s="35"/>
      <c r="H149" s="41">
        <v>147166</v>
      </c>
    </row>
    <row r="150" spans="1:8">
      <c r="A150" s="52" t="s">
        <v>222</v>
      </c>
      <c r="B150" s="53" t="s">
        <v>38</v>
      </c>
      <c r="C150" s="38">
        <f t="shared" si="2"/>
        <v>59931</v>
      </c>
      <c r="D150" s="38">
        <v>10545</v>
      </c>
      <c r="E150" s="38">
        <v>42630</v>
      </c>
      <c r="F150" s="38">
        <v>3333</v>
      </c>
      <c r="G150" s="35"/>
      <c r="H150" s="41">
        <v>116439</v>
      </c>
    </row>
    <row r="151" spans="1:8">
      <c r="A151" s="52" t="s">
        <v>230</v>
      </c>
      <c r="B151" s="53" t="s">
        <v>18</v>
      </c>
      <c r="C151" s="38">
        <f t="shared" si="2"/>
        <v>74206</v>
      </c>
      <c r="D151" s="38">
        <v>30417</v>
      </c>
      <c r="E151" s="38">
        <v>1419</v>
      </c>
      <c r="F151" s="38">
        <v>6030</v>
      </c>
      <c r="G151" s="35"/>
      <c r="H151" s="41">
        <v>112072</v>
      </c>
    </row>
    <row r="152" spans="1:8">
      <c r="A152" s="52" t="s">
        <v>330</v>
      </c>
      <c r="B152" s="53" t="s">
        <v>95</v>
      </c>
      <c r="C152" s="38">
        <f t="shared" si="2"/>
        <v>59762</v>
      </c>
      <c r="D152" s="38">
        <v>1195</v>
      </c>
      <c r="E152" s="38">
        <v>0</v>
      </c>
      <c r="F152" s="38">
        <v>0</v>
      </c>
      <c r="G152" s="35"/>
      <c r="H152" s="41">
        <v>60957</v>
      </c>
    </row>
    <row r="153" spans="1:8">
      <c r="A153" s="52" t="s">
        <v>323</v>
      </c>
      <c r="B153" s="53" t="s">
        <v>91</v>
      </c>
      <c r="C153" s="38">
        <f t="shared" si="2"/>
        <v>62717</v>
      </c>
      <c r="D153" s="38">
        <v>0</v>
      </c>
      <c r="E153" s="38">
        <v>0</v>
      </c>
      <c r="F153" s="38">
        <v>0</v>
      </c>
      <c r="G153" s="35"/>
      <c r="H153" s="41">
        <v>62717</v>
      </c>
    </row>
    <row r="154" spans="1:8">
      <c r="A154" s="52" t="s">
        <v>190</v>
      </c>
      <c r="B154" s="53" t="s">
        <v>21</v>
      </c>
      <c r="C154" s="38">
        <f t="shared" si="2"/>
        <v>93351</v>
      </c>
      <c r="D154" s="38">
        <v>38596</v>
      </c>
      <c r="E154" s="38">
        <v>0</v>
      </c>
      <c r="F154" s="38">
        <v>7536</v>
      </c>
      <c r="G154" s="35"/>
      <c r="H154" s="41">
        <v>139483</v>
      </c>
    </row>
    <row r="155" spans="1:8">
      <c r="A155" s="52" t="s">
        <v>342</v>
      </c>
      <c r="B155" s="53" t="s">
        <v>101</v>
      </c>
      <c r="C155" s="38">
        <f t="shared" si="2"/>
        <v>54141</v>
      </c>
      <c r="D155" s="38">
        <v>1624</v>
      </c>
      <c r="E155" s="38">
        <v>0</v>
      </c>
      <c r="F155" s="38">
        <v>0</v>
      </c>
      <c r="G155" s="35"/>
      <c r="H155" s="41">
        <v>55765</v>
      </c>
    </row>
    <row r="156" spans="1:8">
      <c r="A156" s="52" t="s">
        <v>353</v>
      </c>
      <c r="B156" s="53" t="s">
        <v>106</v>
      </c>
      <c r="C156" s="38">
        <f t="shared" si="2"/>
        <v>39020</v>
      </c>
      <c r="D156" s="38">
        <v>4002</v>
      </c>
      <c r="E156" s="38">
        <v>2641</v>
      </c>
      <c r="F156" s="38">
        <v>2144</v>
      </c>
      <c r="G156" s="35"/>
      <c r="H156" s="41">
        <v>47807</v>
      </c>
    </row>
    <row r="157" spans="1:8">
      <c r="A157" s="52" t="s">
        <v>288</v>
      </c>
      <c r="B157" s="53" t="s">
        <v>71</v>
      </c>
      <c r="C157" s="38">
        <f t="shared" si="2"/>
        <v>64558</v>
      </c>
      <c r="D157" s="38">
        <v>5749</v>
      </c>
      <c r="E157" s="38">
        <v>3609</v>
      </c>
      <c r="F157" s="38">
        <v>3316</v>
      </c>
      <c r="G157" s="35"/>
      <c r="H157" s="41">
        <v>77232</v>
      </c>
    </row>
    <row r="158" spans="1:8">
      <c r="A158" s="52" t="s">
        <v>165</v>
      </c>
      <c r="B158" s="53" t="s">
        <v>11</v>
      </c>
      <c r="C158" s="38">
        <f t="shared" si="2"/>
        <v>91003</v>
      </c>
      <c r="D158" s="38">
        <v>34416</v>
      </c>
      <c r="E158" s="38">
        <v>22467</v>
      </c>
      <c r="F158" s="38">
        <v>9796</v>
      </c>
      <c r="G158" s="35"/>
      <c r="H158" s="41">
        <v>157682</v>
      </c>
    </row>
    <row r="159" spans="1:8">
      <c r="A159" s="52" t="s">
        <v>216</v>
      </c>
      <c r="B159" s="53" t="s">
        <v>17</v>
      </c>
      <c r="C159" s="38">
        <f t="shared" si="2"/>
        <v>66934</v>
      </c>
      <c r="D159" s="38">
        <v>3662</v>
      </c>
      <c r="E159" s="38">
        <v>44558</v>
      </c>
      <c r="F159" s="38">
        <v>3799</v>
      </c>
      <c r="G159" s="35"/>
      <c r="H159" s="41">
        <v>118953</v>
      </c>
    </row>
    <row r="160" spans="1:8">
      <c r="A160" s="52" t="s">
        <v>286</v>
      </c>
      <c r="B160" s="53" t="s">
        <v>53</v>
      </c>
      <c r="C160" s="38">
        <f t="shared" si="2"/>
        <v>77878</v>
      </c>
      <c r="D160" s="38">
        <v>0</v>
      </c>
      <c r="E160" s="38">
        <v>0</v>
      </c>
      <c r="F160" s="38">
        <v>0</v>
      </c>
      <c r="G160" s="35"/>
      <c r="H160" s="41">
        <v>77878</v>
      </c>
    </row>
    <row r="161" spans="1:8">
      <c r="A161" s="52" t="s">
        <v>219</v>
      </c>
      <c r="B161" s="53" t="s">
        <v>36</v>
      </c>
      <c r="C161" s="38">
        <f t="shared" si="2"/>
        <v>76716</v>
      </c>
      <c r="D161" s="38">
        <v>12359</v>
      </c>
      <c r="E161" s="38">
        <v>23275</v>
      </c>
      <c r="F161" s="38">
        <v>5841</v>
      </c>
      <c r="G161" s="35"/>
      <c r="H161" s="41">
        <v>118191</v>
      </c>
    </row>
    <row r="162" spans="1:8">
      <c r="A162" s="52" t="s">
        <v>306</v>
      </c>
      <c r="B162" s="53" t="s">
        <v>64</v>
      </c>
      <c r="C162" s="38">
        <f t="shared" si="2"/>
        <v>52879</v>
      </c>
      <c r="D162" s="38">
        <v>5130</v>
      </c>
      <c r="E162" s="38">
        <v>6170</v>
      </c>
      <c r="F162" s="38">
        <v>3863</v>
      </c>
      <c r="G162" s="35"/>
      <c r="H162" s="41">
        <v>68042</v>
      </c>
    </row>
    <row r="163" spans="1:8">
      <c r="A163" s="52" t="s">
        <v>161</v>
      </c>
      <c r="B163" s="53" t="s">
        <v>11</v>
      </c>
      <c r="C163" s="38">
        <f t="shared" si="2"/>
        <v>94879</v>
      </c>
      <c r="D163" s="38">
        <v>30643</v>
      </c>
      <c r="E163" s="38">
        <v>27551</v>
      </c>
      <c r="F163" s="38">
        <v>6228</v>
      </c>
      <c r="G163" s="35"/>
      <c r="H163" s="41">
        <v>159301</v>
      </c>
    </row>
    <row r="164" spans="1:8">
      <c r="A164" s="52" t="s">
        <v>189</v>
      </c>
      <c r="B164" s="53" t="s">
        <v>18</v>
      </c>
      <c r="C164" s="38">
        <f t="shared" si="2"/>
        <v>74609</v>
      </c>
      <c r="D164" s="38">
        <v>37827</v>
      </c>
      <c r="E164" s="38">
        <v>15425</v>
      </c>
      <c r="F164" s="38">
        <v>12464</v>
      </c>
      <c r="G164" s="35"/>
      <c r="H164" s="41">
        <v>140325</v>
      </c>
    </row>
    <row r="165" spans="1:8">
      <c r="A165" s="52" t="s">
        <v>344</v>
      </c>
      <c r="B165" s="53" t="s">
        <v>102</v>
      </c>
      <c r="C165" s="38">
        <f t="shared" si="2"/>
        <v>48927</v>
      </c>
      <c r="D165" s="38">
        <v>600</v>
      </c>
      <c r="E165" s="38">
        <v>5770</v>
      </c>
      <c r="F165" s="38">
        <v>0</v>
      </c>
      <c r="G165" s="35"/>
      <c r="H165" s="41">
        <v>55297</v>
      </c>
    </row>
    <row r="166" spans="1:8">
      <c r="A166" s="52" t="s">
        <v>263</v>
      </c>
      <c r="B166" s="53" t="s">
        <v>60</v>
      </c>
      <c r="C166" s="38">
        <f t="shared" si="2"/>
        <v>87708</v>
      </c>
      <c r="D166" s="38">
        <v>0</v>
      </c>
      <c r="E166" s="38">
        <v>0</v>
      </c>
      <c r="F166" s="38">
        <v>0</v>
      </c>
      <c r="G166" s="35"/>
      <c r="H166" s="41">
        <v>87708</v>
      </c>
    </row>
    <row r="167" spans="1:8">
      <c r="A167" s="52" t="s">
        <v>242</v>
      </c>
      <c r="B167" s="53" t="s">
        <v>18</v>
      </c>
      <c r="C167" s="38">
        <f t="shared" si="2"/>
        <v>74171</v>
      </c>
      <c r="D167" s="38">
        <v>15286</v>
      </c>
      <c r="E167" s="38">
        <v>10232</v>
      </c>
      <c r="F167" s="38">
        <v>5296</v>
      </c>
      <c r="G167" s="35"/>
      <c r="H167" s="41">
        <v>104985</v>
      </c>
    </row>
    <row r="168" spans="1:8">
      <c r="A168" s="52" t="s">
        <v>240</v>
      </c>
      <c r="B168" s="53" t="s">
        <v>18</v>
      </c>
      <c r="C168" s="38">
        <f t="shared" si="2"/>
        <v>74310</v>
      </c>
      <c r="D168" s="38">
        <v>15607</v>
      </c>
      <c r="E168" s="38">
        <v>10600</v>
      </c>
      <c r="F168" s="38">
        <v>5354</v>
      </c>
      <c r="G168" s="35"/>
      <c r="H168" s="41">
        <v>105871</v>
      </c>
    </row>
    <row r="169" spans="1:8">
      <c r="A169" s="52" t="s">
        <v>199</v>
      </c>
      <c r="B169" s="53" t="s">
        <v>20</v>
      </c>
      <c r="C169" s="38">
        <f t="shared" si="2"/>
        <v>87612</v>
      </c>
      <c r="D169" s="38">
        <v>11983</v>
      </c>
      <c r="E169" s="38">
        <v>26656</v>
      </c>
      <c r="F169" s="38">
        <v>6799</v>
      </c>
      <c r="G169" s="35"/>
      <c r="H169" s="41">
        <v>133050</v>
      </c>
    </row>
    <row r="170" spans="1:8">
      <c r="A170" s="52" t="s">
        <v>273</v>
      </c>
      <c r="B170" s="53" t="s">
        <v>67</v>
      </c>
      <c r="C170" s="38">
        <f t="shared" si="2"/>
        <v>84117</v>
      </c>
      <c r="D170" s="38">
        <v>0</v>
      </c>
      <c r="E170" s="38">
        <v>0</v>
      </c>
      <c r="F170" s="38">
        <v>0</v>
      </c>
      <c r="G170" s="36"/>
      <c r="H170" s="41">
        <v>84117</v>
      </c>
    </row>
    <row r="171" spans="1:8">
      <c r="A171" s="52" t="s">
        <v>252</v>
      </c>
      <c r="B171" s="53" t="s">
        <v>51</v>
      </c>
      <c r="C171" s="38">
        <f t="shared" si="2"/>
        <v>85859</v>
      </c>
      <c r="D171" s="38">
        <v>7146</v>
      </c>
      <c r="E171" s="38">
        <v>0</v>
      </c>
      <c r="F171" s="38">
        <v>2860</v>
      </c>
      <c r="G171" s="35"/>
      <c r="H171" s="41">
        <v>95865</v>
      </c>
    </row>
    <row r="172" spans="1:8">
      <c r="A172" s="52" t="s">
        <v>387</v>
      </c>
      <c r="B172" s="53" t="s">
        <v>18</v>
      </c>
      <c r="C172" s="38">
        <f t="shared" si="2"/>
        <v>74216</v>
      </c>
      <c r="D172" s="38">
        <v>27867</v>
      </c>
      <c r="E172" s="38">
        <v>13557</v>
      </c>
      <c r="F172" s="38">
        <v>5836</v>
      </c>
      <c r="G172" s="35"/>
      <c r="H172" s="41">
        <v>121476</v>
      </c>
    </row>
    <row r="173" spans="1:8">
      <c r="A173" s="52" t="s">
        <v>131</v>
      </c>
      <c r="B173" s="53" t="s">
        <v>16</v>
      </c>
      <c r="C173" s="38">
        <f t="shared" si="2"/>
        <v>164558</v>
      </c>
      <c r="D173" s="38">
        <v>18541</v>
      </c>
      <c r="E173" s="38">
        <v>9652</v>
      </c>
      <c r="F173" s="38">
        <v>17464</v>
      </c>
      <c r="G173" s="35"/>
      <c r="H173" s="41">
        <v>210215</v>
      </c>
    </row>
    <row r="174" spans="1:8">
      <c r="A174" s="52" t="s">
        <v>295</v>
      </c>
      <c r="B174" s="53" t="s">
        <v>78</v>
      </c>
      <c r="C174" s="38">
        <f t="shared" si="2"/>
        <v>72493</v>
      </c>
      <c r="D174" s="38">
        <v>0</v>
      </c>
      <c r="E174" s="38">
        <v>213</v>
      </c>
      <c r="F174" s="38">
        <v>1641</v>
      </c>
      <c r="G174" s="35"/>
      <c r="H174" s="41">
        <v>74347</v>
      </c>
    </row>
    <row r="175" spans="1:8">
      <c r="A175" s="52" t="s">
        <v>370</v>
      </c>
      <c r="B175" s="53" t="s">
        <v>17</v>
      </c>
      <c r="C175" s="38">
        <f t="shared" si="2"/>
        <v>33387</v>
      </c>
      <c r="D175" s="38">
        <v>102</v>
      </c>
      <c r="E175" s="38">
        <v>751</v>
      </c>
      <c r="F175" s="38">
        <v>1320</v>
      </c>
      <c r="G175" s="35"/>
      <c r="H175" s="41">
        <v>35560</v>
      </c>
    </row>
    <row r="176" spans="1:8">
      <c r="A176" s="52" t="s">
        <v>149</v>
      </c>
      <c r="B176" s="53" t="s">
        <v>18</v>
      </c>
      <c r="C176" s="38">
        <f t="shared" si="2"/>
        <v>75186</v>
      </c>
      <c r="D176" s="38">
        <v>34696</v>
      </c>
      <c r="E176" s="38">
        <v>45820</v>
      </c>
      <c r="F176" s="38">
        <v>15951</v>
      </c>
      <c r="G176" s="35"/>
      <c r="H176" s="41">
        <v>171653</v>
      </c>
    </row>
    <row r="177" spans="1:8">
      <c r="A177" s="52" t="s">
        <v>269</v>
      </c>
      <c r="B177" s="53" t="s">
        <v>64</v>
      </c>
      <c r="C177" s="38">
        <f t="shared" si="2"/>
        <v>52970</v>
      </c>
      <c r="D177" s="38">
        <v>8518</v>
      </c>
      <c r="E177" s="38">
        <v>17607</v>
      </c>
      <c r="F177" s="38">
        <v>6919</v>
      </c>
      <c r="G177" s="35"/>
      <c r="H177" s="41">
        <v>86014</v>
      </c>
    </row>
    <row r="178" spans="1:8">
      <c r="A178" s="52" t="s">
        <v>120</v>
      </c>
      <c r="B178" s="53" t="s">
        <v>12</v>
      </c>
      <c r="C178" s="38">
        <f t="shared" si="2"/>
        <v>197959</v>
      </c>
      <c r="D178" s="38">
        <v>17779</v>
      </c>
      <c r="E178" s="38">
        <v>0</v>
      </c>
      <c r="F178" s="38">
        <f>8825+11562+22408</f>
        <v>42795</v>
      </c>
      <c r="G178" s="35"/>
      <c r="H178" s="41">
        <v>258533</v>
      </c>
    </row>
    <row r="179" spans="1:8">
      <c r="A179" s="52" t="s">
        <v>313</v>
      </c>
      <c r="B179" s="53" t="s">
        <v>71</v>
      </c>
      <c r="C179" s="38">
        <f t="shared" si="2"/>
        <v>56449</v>
      </c>
      <c r="D179" s="38">
        <v>2192</v>
      </c>
      <c r="E179" s="38">
        <v>8187</v>
      </c>
      <c r="F179" s="38">
        <v>0</v>
      </c>
      <c r="G179" s="35"/>
      <c r="H179" s="41">
        <v>66828</v>
      </c>
    </row>
    <row r="180" spans="1:8">
      <c r="A180" s="52" t="s">
        <v>319</v>
      </c>
      <c r="B180" s="53" t="s">
        <v>18</v>
      </c>
      <c r="C180" s="38">
        <f t="shared" si="2"/>
        <v>58189</v>
      </c>
      <c r="D180" s="38">
        <v>828</v>
      </c>
      <c r="E180" s="38">
        <v>3066</v>
      </c>
      <c r="F180" s="38">
        <v>1872</v>
      </c>
      <c r="G180" s="35"/>
      <c r="H180" s="41">
        <v>63955</v>
      </c>
    </row>
    <row r="181" spans="1:8">
      <c r="A181" s="52" t="s">
        <v>265</v>
      </c>
      <c r="B181" s="53" t="s">
        <v>18</v>
      </c>
      <c r="C181" s="38">
        <f t="shared" si="2"/>
        <v>66072</v>
      </c>
      <c r="D181" s="38">
        <v>1574</v>
      </c>
      <c r="E181" s="38">
        <v>15921</v>
      </c>
      <c r="F181" s="38">
        <v>3931</v>
      </c>
      <c r="G181" s="35"/>
      <c r="H181" s="41">
        <v>87498</v>
      </c>
    </row>
    <row r="182" spans="1:8">
      <c r="A182" s="52" t="s">
        <v>253</v>
      </c>
      <c r="B182" s="53" t="s">
        <v>52</v>
      </c>
      <c r="C182" s="38">
        <f t="shared" si="2"/>
        <v>86453</v>
      </c>
      <c r="D182" s="38">
        <v>3675</v>
      </c>
      <c r="E182" s="38">
        <v>1934</v>
      </c>
      <c r="F182" s="38">
        <v>3609</v>
      </c>
      <c r="G182" s="35"/>
      <c r="H182" s="41">
        <v>95671</v>
      </c>
    </row>
    <row r="183" spans="1:8">
      <c r="A183" s="52" t="s">
        <v>318</v>
      </c>
      <c r="B183" s="53" t="s">
        <v>65</v>
      </c>
      <c r="C183" s="38">
        <f t="shared" si="2"/>
        <v>61760</v>
      </c>
      <c r="D183" s="38">
        <v>0</v>
      </c>
      <c r="E183" s="38">
        <v>2289</v>
      </c>
      <c r="F183" s="38">
        <v>0</v>
      </c>
      <c r="G183" s="35"/>
      <c r="H183" s="41">
        <v>64049</v>
      </c>
    </row>
    <row r="184" spans="1:8">
      <c r="A184" s="52" t="s">
        <v>293</v>
      </c>
      <c r="B184" s="53" t="s">
        <v>76</v>
      </c>
      <c r="C184" s="38">
        <f t="shared" si="2"/>
        <v>70607</v>
      </c>
      <c r="D184" s="38">
        <v>881</v>
      </c>
      <c r="E184" s="38">
        <v>0</v>
      </c>
      <c r="F184" s="38">
        <v>3580</v>
      </c>
      <c r="G184" s="35"/>
      <c r="H184" s="41">
        <v>75068</v>
      </c>
    </row>
    <row r="185" spans="1:8">
      <c r="A185" s="52" t="s">
        <v>125</v>
      </c>
      <c r="B185" s="53" t="s">
        <v>11</v>
      </c>
      <c r="C185" s="38">
        <f t="shared" si="2"/>
        <v>103552</v>
      </c>
      <c r="D185" s="38">
        <v>52899</v>
      </c>
      <c r="E185" s="38">
        <v>42952</v>
      </c>
      <c r="F185" s="38">
        <v>28860</v>
      </c>
      <c r="G185" s="35"/>
      <c r="H185" s="41">
        <v>228263</v>
      </c>
    </row>
    <row r="186" spans="1:8">
      <c r="A186" s="52" t="s">
        <v>231</v>
      </c>
      <c r="B186" s="53" t="s">
        <v>36</v>
      </c>
      <c r="C186" s="38">
        <f t="shared" si="2"/>
        <v>79715</v>
      </c>
      <c r="D186" s="38">
        <v>5738</v>
      </c>
      <c r="E186" s="38">
        <v>19381</v>
      </c>
      <c r="F186" s="38">
        <v>6917</v>
      </c>
      <c r="G186" s="50"/>
      <c r="H186" s="41">
        <v>111751</v>
      </c>
    </row>
    <row r="187" spans="1:8">
      <c r="A187" s="52" t="s">
        <v>338</v>
      </c>
      <c r="B187" s="53" t="s">
        <v>84</v>
      </c>
      <c r="C187" s="38">
        <f t="shared" si="2"/>
        <v>48600</v>
      </c>
      <c r="D187" s="38">
        <v>5845</v>
      </c>
      <c r="E187" s="38">
        <v>40</v>
      </c>
      <c r="F187" s="38">
        <v>2659</v>
      </c>
      <c r="G187" s="35"/>
      <c r="H187" s="41">
        <v>57144</v>
      </c>
    </row>
    <row r="188" spans="1:8">
      <c r="A188" s="52" t="s">
        <v>365</v>
      </c>
      <c r="B188" s="53" t="s">
        <v>79</v>
      </c>
      <c r="C188" s="38">
        <f t="shared" si="2"/>
        <v>37729</v>
      </c>
      <c r="D188" s="38">
        <v>1398</v>
      </c>
      <c r="E188" s="38">
        <v>1787</v>
      </c>
      <c r="F188" s="38">
        <v>0</v>
      </c>
      <c r="G188" s="35"/>
      <c r="H188" s="41">
        <v>40914</v>
      </c>
    </row>
    <row r="189" spans="1:8">
      <c r="A189" s="52" t="s">
        <v>372</v>
      </c>
      <c r="B189" s="53" t="s">
        <v>104</v>
      </c>
      <c r="C189" s="38">
        <f t="shared" si="2"/>
        <v>34701</v>
      </c>
      <c r="D189" s="38">
        <v>0</v>
      </c>
      <c r="E189" s="38">
        <v>0</v>
      </c>
      <c r="F189" s="38">
        <v>0</v>
      </c>
      <c r="G189" s="35"/>
      <c r="H189" s="41">
        <v>34701</v>
      </c>
    </row>
    <row r="190" spans="1:8">
      <c r="A190" s="52" t="s">
        <v>289</v>
      </c>
      <c r="B190" s="53" t="s">
        <v>72</v>
      </c>
      <c r="C190" s="38">
        <f t="shared" si="2"/>
        <v>65965</v>
      </c>
      <c r="D190" s="38">
        <v>1979</v>
      </c>
      <c r="E190" s="38">
        <v>4783</v>
      </c>
      <c r="F190" s="38">
        <v>4377</v>
      </c>
      <c r="G190" s="35"/>
      <c r="H190" s="41">
        <v>77104</v>
      </c>
    </row>
    <row r="191" spans="1:8">
      <c r="A191" s="52" t="s">
        <v>188</v>
      </c>
      <c r="B191" s="53" t="s">
        <v>18</v>
      </c>
      <c r="C191" s="38">
        <f t="shared" si="2"/>
        <v>81744</v>
      </c>
      <c r="D191" s="38">
        <v>27508</v>
      </c>
      <c r="E191" s="38">
        <v>27593</v>
      </c>
      <c r="F191" s="38">
        <v>5110</v>
      </c>
      <c r="G191" s="35"/>
      <c r="H191" s="41">
        <v>141955</v>
      </c>
    </row>
    <row r="192" spans="1:8">
      <c r="A192" s="52" t="s">
        <v>134</v>
      </c>
      <c r="B192" s="53" t="s">
        <v>11</v>
      </c>
      <c r="C192" s="38">
        <f t="shared" si="2"/>
        <v>106133</v>
      </c>
      <c r="D192" s="38">
        <v>54704</v>
      </c>
      <c r="E192" s="38">
        <v>36510</v>
      </c>
      <c r="F192" s="38">
        <v>8397</v>
      </c>
      <c r="G192" s="35"/>
      <c r="H192" s="41">
        <v>205744</v>
      </c>
    </row>
    <row r="193" spans="1:8">
      <c r="A193" s="52" t="s">
        <v>358</v>
      </c>
      <c r="B193" s="53" t="s">
        <v>108</v>
      </c>
      <c r="C193" s="38">
        <f t="shared" si="2"/>
        <v>44823</v>
      </c>
      <c r="D193" s="38">
        <v>0</v>
      </c>
      <c r="E193" s="38">
        <v>1226</v>
      </c>
      <c r="F193" s="38">
        <v>0</v>
      </c>
      <c r="G193" s="35"/>
      <c r="H193" s="41">
        <v>46049</v>
      </c>
    </row>
    <row r="194" spans="1:8">
      <c r="A194" s="52" t="s">
        <v>363</v>
      </c>
      <c r="B194" s="53" t="s">
        <v>91</v>
      </c>
      <c r="C194" s="38">
        <f t="shared" si="2"/>
        <v>43261</v>
      </c>
      <c r="D194" s="38">
        <v>0</v>
      </c>
      <c r="E194" s="38">
        <v>0</v>
      </c>
      <c r="F194" s="38">
        <v>0</v>
      </c>
      <c r="G194" s="35"/>
      <c r="H194" s="41">
        <v>43261</v>
      </c>
    </row>
    <row r="195" spans="1:8">
      <c r="A195" s="52" t="s">
        <v>355</v>
      </c>
      <c r="B195" s="53" t="s">
        <v>107</v>
      </c>
      <c r="C195" s="38">
        <f t="shared" si="2"/>
        <v>46876</v>
      </c>
      <c r="D195" s="38">
        <v>0</v>
      </c>
      <c r="E195" s="38">
        <v>0</v>
      </c>
      <c r="F195" s="38">
        <v>0</v>
      </c>
      <c r="G195" s="35"/>
      <c r="H195" s="41">
        <v>46876</v>
      </c>
    </row>
    <row r="196" spans="1:8">
      <c r="A196" s="52" t="s">
        <v>243</v>
      </c>
      <c r="B196" s="53" t="s">
        <v>45</v>
      </c>
      <c r="C196" s="38">
        <f t="shared" si="2"/>
        <v>102842</v>
      </c>
      <c r="D196" s="38">
        <v>0</v>
      </c>
      <c r="E196" s="38">
        <v>0</v>
      </c>
      <c r="F196" s="38">
        <v>0</v>
      </c>
      <c r="G196" s="35"/>
      <c r="H196" s="41">
        <v>102842</v>
      </c>
    </row>
    <row r="197" spans="1:8">
      <c r="A197" s="52" t="s">
        <v>244</v>
      </c>
      <c r="B197" s="53" t="s">
        <v>17</v>
      </c>
      <c r="C197" s="38">
        <f t="shared" si="2"/>
        <v>68567</v>
      </c>
      <c r="D197" s="38">
        <v>2173</v>
      </c>
      <c r="E197" s="38">
        <v>27657</v>
      </c>
      <c r="F197" s="38">
        <v>3637</v>
      </c>
      <c r="G197" s="35"/>
      <c r="H197" s="41">
        <v>102034</v>
      </c>
    </row>
    <row r="198" spans="1:8">
      <c r="A198" s="52" t="s">
        <v>373</v>
      </c>
      <c r="B198" s="53" t="s">
        <v>18</v>
      </c>
      <c r="C198" s="38">
        <f t="shared" si="2"/>
        <v>33201</v>
      </c>
      <c r="D198" s="38">
        <v>25</v>
      </c>
      <c r="E198" s="38">
        <v>531</v>
      </c>
      <c r="F198" s="38">
        <v>891</v>
      </c>
      <c r="G198" s="35"/>
      <c r="H198" s="41">
        <v>34648</v>
      </c>
    </row>
    <row r="199" spans="1:8">
      <c r="A199" s="52" t="s">
        <v>223</v>
      </c>
      <c r="B199" s="53" t="s">
        <v>18</v>
      </c>
      <c r="C199" s="38">
        <f t="shared" si="2"/>
        <v>74196</v>
      </c>
      <c r="D199" s="38">
        <v>27669</v>
      </c>
      <c r="E199" s="38">
        <v>8579</v>
      </c>
      <c r="F199" s="38">
        <v>5834</v>
      </c>
      <c r="G199" s="35"/>
      <c r="H199" s="41">
        <v>116278</v>
      </c>
    </row>
    <row r="200" spans="1:8">
      <c r="A200" s="52" t="s">
        <v>331</v>
      </c>
      <c r="B200" s="53" t="s">
        <v>96</v>
      </c>
      <c r="C200" s="38">
        <f t="shared" si="2"/>
        <v>51534</v>
      </c>
      <c r="D200" s="38">
        <v>2146</v>
      </c>
      <c r="E200" s="38">
        <v>2600</v>
      </c>
      <c r="F200" s="38">
        <v>2056</v>
      </c>
      <c r="G200" s="35"/>
      <c r="H200" s="41">
        <v>58336</v>
      </c>
    </row>
    <row r="201" spans="1:8">
      <c r="A201" s="52" t="s">
        <v>360</v>
      </c>
      <c r="B201" s="53" t="s">
        <v>96</v>
      </c>
      <c r="C201" s="38">
        <f t="shared" si="2"/>
        <v>44834</v>
      </c>
      <c r="D201" s="38">
        <v>0</v>
      </c>
      <c r="E201" s="38">
        <v>614</v>
      </c>
      <c r="F201" s="38">
        <v>0</v>
      </c>
      <c r="G201" s="35"/>
      <c r="H201" s="41">
        <v>45448</v>
      </c>
    </row>
    <row r="202" spans="1:8">
      <c r="A202" s="52" t="s">
        <v>214</v>
      </c>
      <c r="B202" s="53" t="s">
        <v>18</v>
      </c>
      <c r="C202" s="38">
        <f t="shared" si="2"/>
        <v>74560</v>
      </c>
      <c r="D202" s="38">
        <v>37939</v>
      </c>
      <c r="E202" s="38">
        <v>1919</v>
      </c>
      <c r="F202" s="38">
        <v>6437</v>
      </c>
      <c r="G202" s="35"/>
      <c r="H202" s="41">
        <v>120855</v>
      </c>
    </row>
    <row r="203" spans="1:8">
      <c r="A203" s="52" t="s">
        <v>144</v>
      </c>
      <c r="B203" s="53" t="s">
        <v>20</v>
      </c>
      <c r="C203" s="38">
        <f t="shared" si="2"/>
        <v>84414</v>
      </c>
      <c r="D203" s="38">
        <v>55242</v>
      </c>
      <c r="E203" s="38">
        <v>27331</v>
      </c>
      <c r="F203" s="38">
        <v>13753</v>
      </c>
      <c r="G203" s="35"/>
      <c r="H203" s="41">
        <v>180740</v>
      </c>
    </row>
    <row r="204" spans="1:8">
      <c r="A204" s="52" t="s">
        <v>116</v>
      </c>
      <c r="B204" s="53" t="s">
        <v>9</v>
      </c>
      <c r="C204" s="38">
        <f t="shared" ref="C204:C267" si="3">H204-F204-D204-E204</f>
        <v>160909</v>
      </c>
      <c r="D204" s="38">
        <v>6444</v>
      </c>
      <c r="E204" s="38">
        <v>0</v>
      </c>
      <c r="F204" s="38">
        <v>159723</v>
      </c>
      <c r="G204" s="36"/>
      <c r="H204" s="41">
        <v>327076</v>
      </c>
    </row>
    <row r="205" spans="1:8">
      <c r="A205" s="52" t="s">
        <v>255</v>
      </c>
      <c r="B205" s="53" t="s">
        <v>54</v>
      </c>
      <c r="C205" s="38">
        <f t="shared" si="3"/>
        <v>89620</v>
      </c>
      <c r="D205" s="38">
        <v>0</v>
      </c>
      <c r="E205" s="38">
        <v>0</v>
      </c>
      <c r="F205" s="38">
        <v>3730</v>
      </c>
      <c r="G205" s="35"/>
      <c r="H205" s="41">
        <v>93350</v>
      </c>
    </row>
    <row r="206" spans="1:8">
      <c r="A206" s="52" t="s">
        <v>186</v>
      </c>
      <c r="B206" s="53" t="s">
        <v>18</v>
      </c>
      <c r="C206" s="38">
        <f t="shared" si="3"/>
        <v>80540</v>
      </c>
      <c r="D206" s="38">
        <v>16735</v>
      </c>
      <c r="E206" s="38">
        <v>40635</v>
      </c>
      <c r="F206" s="38">
        <v>5110</v>
      </c>
      <c r="G206" s="35"/>
      <c r="H206" s="41">
        <v>143020</v>
      </c>
    </row>
    <row r="207" spans="1:8">
      <c r="A207" s="52" t="s">
        <v>339</v>
      </c>
      <c r="B207" s="53" t="s">
        <v>98</v>
      </c>
      <c r="C207" s="38">
        <f t="shared" si="3"/>
        <v>52821</v>
      </c>
      <c r="D207" s="38">
        <v>956</v>
      </c>
      <c r="E207" s="38">
        <v>0</v>
      </c>
      <c r="F207" s="38">
        <v>2696</v>
      </c>
      <c r="G207" s="35"/>
      <c r="H207" s="41">
        <v>56473</v>
      </c>
    </row>
    <row r="208" spans="1:8">
      <c r="A208" s="52" t="s">
        <v>169</v>
      </c>
      <c r="B208" s="53" t="s">
        <v>15</v>
      </c>
      <c r="C208" s="38">
        <f t="shared" si="3"/>
        <v>81707</v>
      </c>
      <c r="D208" s="38">
        <v>22894</v>
      </c>
      <c r="E208" s="38">
        <v>45571</v>
      </c>
      <c r="F208" s="38">
        <v>5386</v>
      </c>
      <c r="G208" s="35"/>
      <c r="H208" s="41">
        <v>155558</v>
      </c>
    </row>
    <row r="209" spans="1:8">
      <c r="A209" s="52" t="s">
        <v>300</v>
      </c>
      <c r="B209" s="53" t="s">
        <v>66</v>
      </c>
      <c r="C209" s="38">
        <f t="shared" si="3"/>
        <v>61442</v>
      </c>
      <c r="D209" s="38">
        <v>586</v>
      </c>
      <c r="E209" s="38">
        <v>9543</v>
      </c>
      <c r="F209" s="38">
        <v>0</v>
      </c>
      <c r="G209" s="35"/>
      <c r="H209" s="41">
        <v>71571</v>
      </c>
    </row>
    <row r="210" spans="1:8">
      <c r="A210" s="52" t="s">
        <v>340</v>
      </c>
      <c r="B210" s="53" t="s">
        <v>99</v>
      </c>
      <c r="C210" s="38">
        <f t="shared" si="3"/>
        <v>55495</v>
      </c>
      <c r="D210" s="38">
        <v>940</v>
      </c>
      <c r="E210" s="38">
        <v>0</v>
      </c>
      <c r="F210" s="38">
        <v>0</v>
      </c>
      <c r="G210" s="35"/>
      <c r="H210" s="41">
        <v>56435</v>
      </c>
    </row>
    <row r="211" spans="1:8">
      <c r="A211" s="52" t="s">
        <v>327</v>
      </c>
      <c r="B211" s="53" t="s">
        <v>76</v>
      </c>
      <c r="C211" s="38">
        <f t="shared" si="3"/>
        <v>62298</v>
      </c>
      <c r="D211" s="38">
        <v>0</v>
      </c>
      <c r="E211" s="38">
        <v>0</v>
      </c>
      <c r="F211" s="38">
        <v>0</v>
      </c>
      <c r="G211" s="35"/>
      <c r="H211" s="41">
        <v>62298</v>
      </c>
    </row>
    <row r="212" spans="1:8">
      <c r="A212" s="52" t="s">
        <v>334</v>
      </c>
      <c r="B212" s="53" t="s">
        <v>408</v>
      </c>
      <c r="C212" s="38">
        <f t="shared" si="3"/>
        <v>57458</v>
      </c>
      <c r="D212" s="38">
        <v>324</v>
      </c>
      <c r="E212" s="38">
        <v>0</v>
      </c>
      <c r="F212" s="38">
        <v>0</v>
      </c>
      <c r="G212" s="35"/>
      <c r="H212" s="41">
        <v>57782</v>
      </c>
    </row>
    <row r="213" spans="1:8">
      <c r="A213" s="52" t="s">
        <v>279</v>
      </c>
      <c r="B213" s="53" t="s">
        <v>67</v>
      </c>
      <c r="C213" s="38">
        <f t="shared" si="3"/>
        <v>81544</v>
      </c>
      <c r="D213" s="38">
        <v>0</v>
      </c>
      <c r="E213" s="38">
        <v>0</v>
      </c>
      <c r="F213" s="38">
        <v>0</v>
      </c>
      <c r="G213" s="35"/>
      <c r="H213" s="41">
        <v>81544</v>
      </c>
    </row>
    <row r="214" spans="1:8">
      <c r="A214" s="52" t="s">
        <v>335</v>
      </c>
      <c r="B214" s="53" t="s">
        <v>94</v>
      </c>
      <c r="C214" s="38">
        <f t="shared" si="3"/>
        <v>55495</v>
      </c>
      <c r="D214" s="38">
        <v>2265</v>
      </c>
      <c r="E214" s="38">
        <v>0</v>
      </c>
      <c r="F214" s="38">
        <v>0</v>
      </c>
      <c r="G214" s="35"/>
      <c r="H214" s="41">
        <v>57760</v>
      </c>
    </row>
    <row r="215" spans="1:8">
      <c r="A215" s="52" t="s">
        <v>226</v>
      </c>
      <c r="B215" s="53" t="s">
        <v>18</v>
      </c>
      <c r="C215" s="38">
        <f t="shared" si="3"/>
        <v>74381</v>
      </c>
      <c r="D215" s="38">
        <v>33794</v>
      </c>
      <c r="E215" s="38">
        <v>0</v>
      </c>
      <c r="F215" s="38">
        <v>6202</v>
      </c>
      <c r="G215" s="35"/>
      <c r="H215" s="41">
        <v>114377</v>
      </c>
    </row>
    <row r="216" spans="1:8">
      <c r="A216" s="52" t="s">
        <v>118</v>
      </c>
      <c r="B216" s="53" t="s">
        <v>11</v>
      </c>
      <c r="C216" s="38">
        <f t="shared" si="3"/>
        <v>113314</v>
      </c>
      <c r="D216" s="38">
        <v>61228</v>
      </c>
      <c r="E216" s="38">
        <v>43094</v>
      </c>
      <c r="F216" s="38">
        <v>41232</v>
      </c>
      <c r="G216" s="35"/>
      <c r="H216" s="41">
        <v>258868</v>
      </c>
    </row>
    <row r="217" spans="1:8">
      <c r="A217" s="52" t="s">
        <v>261</v>
      </c>
      <c r="B217" s="53" t="s">
        <v>59</v>
      </c>
      <c r="C217" s="38">
        <f t="shared" si="3"/>
        <v>80802</v>
      </c>
      <c r="D217" s="38">
        <v>3746</v>
      </c>
      <c r="E217" s="38">
        <v>1435</v>
      </c>
      <c r="F217" s="38">
        <v>3946</v>
      </c>
      <c r="G217" s="35"/>
      <c r="H217" s="41">
        <v>89929</v>
      </c>
    </row>
    <row r="218" spans="1:8">
      <c r="A218" s="52" t="s">
        <v>245</v>
      </c>
      <c r="B218" s="53" t="s">
        <v>46</v>
      </c>
      <c r="C218" s="38">
        <f t="shared" si="3"/>
        <v>95365</v>
      </c>
      <c r="D218" s="38">
        <v>300</v>
      </c>
      <c r="E218" s="38">
        <v>4550</v>
      </c>
      <c r="F218" s="38">
        <v>0</v>
      </c>
      <c r="G218" s="35"/>
      <c r="H218" s="41">
        <v>100215</v>
      </c>
    </row>
    <row r="219" spans="1:8">
      <c r="A219" s="52" t="s">
        <v>247</v>
      </c>
      <c r="B219" s="53" t="s">
        <v>47</v>
      </c>
      <c r="C219" s="38">
        <f t="shared" si="3"/>
        <v>97540</v>
      </c>
      <c r="D219" s="38">
        <v>0</v>
      </c>
      <c r="E219" s="38">
        <v>1500</v>
      </c>
      <c r="F219" s="38">
        <v>0</v>
      </c>
      <c r="G219" s="35"/>
      <c r="H219" s="41">
        <v>99040</v>
      </c>
    </row>
    <row r="220" spans="1:8">
      <c r="A220" s="52" t="s">
        <v>187</v>
      </c>
      <c r="B220" s="53" t="s">
        <v>18</v>
      </c>
      <c r="C220" s="38">
        <f t="shared" si="3"/>
        <v>79595</v>
      </c>
      <c r="D220" s="38">
        <v>22798</v>
      </c>
      <c r="E220" s="38">
        <v>33983</v>
      </c>
      <c r="F220" s="38">
        <v>5837</v>
      </c>
      <c r="G220" s="35"/>
      <c r="H220" s="41">
        <v>142213</v>
      </c>
    </row>
    <row r="221" spans="1:8">
      <c r="A221" s="52" t="s">
        <v>345</v>
      </c>
      <c r="B221" s="53" t="s">
        <v>98</v>
      </c>
      <c r="C221" s="38">
        <f t="shared" si="3"/>
        <v>52821</v>
      </c>
      <c r="D221" s="38">
        <v>1056</v>
      </c>
      <c r="E221" s="38">
        <v>0</v>
      </c>
      <c r="F221" s="38">
        <v>1251</v>
      </c>
      <c r="G221" s="35"/>
      <c r="H221" s="41">
        <v>55128</v>
      </c>
    </row>
    <row r="222" spans="1:8">
      <c r="A222" s="52" t="s">
        <v>375</v>
      </c>
      <c r="B222" s="53" t="s">
        <v>112</v>
      </c>
      <c r="C222" s="38">
        <f t="shared" si="3"/>
        <v>32255</v>
      </c>
      <c r="D222" s="38">
        <v>0</v>
      </c>
      <c r="E222" s="38">
        <v>65</v>
      </c>
      <c r="F222" s="38">
        <v>454</v>
      </c>
      <c r="G222" s="35"/>
      <c r="H222" s="41">
        <v>32774</v>
      </c>
    </row>
    <row r="223" spans="1:8">
      <c r="A223" s="52" t="s">
        <v>305</v>
      </c>
      <c r="B223" s="53" t="s">
        <v>18</v>
      </c>
      <c r="C223" s="38">
        <f t="shared" si="3"/>
        <v>60164</v>
      </c>
      <c r="D223" s="38">
        <v>1735</v>
      </c>
      <c r="E223" s="38">
        <v>1898</v>
      </c>
      <c r="F223" s="38">
        <v>4397</v>
      </c>
      <c r="G223" s="35"/>
      <c r="H223" s="41">
        <v>68194</v>
      </c>
    </row>
    <row r="224" spans="1:8">
      <c r="A224" s="52" t="s">
        <v>381</v>
      </c>
      <c r="B224" s="53" t="s">
        <v>109</v>
      </c>
      <c r="C224" s="38">
        <f t="shared" si="3"/>
        <v>23725</v>
      </c>
      <c r="D224" s="38">
        <v>1158</v>
      </c>
      <c r="E224" s="38">
        <v>0</v>
      </c>
      <c r="F224" s="38">
        <v>0</v>
      </c>
      <c r="G224" s="35"/>
      <c r="H224" s="41">
        <v>24883</v>
      </c>
    </row>
    <row r="225" spans="1:8">
      <c r="A225" s="52" t="s">
        <v>270</v>
      </c>
      <c r="B225" s="53" t="s">
        <v>18</v>
      </c>
      <c r="C225" s="38">
        <f t="shared" si="3"/>
        <v>62853</v>
      </c>
      <c r="D225" s="38">
        <v>1328</v>
      </c>
      <c r="E225" s="38">
        <v>16084</v>
      </c>
      <c r="F225" s="38">
        <v>4992</v>
      </c>
      <c r="G225" s="35"/>
      <c r="H225" s="41">
        <v>85257</v>
      </c>
    </row>
    <row r="226" spans="1:8">
      <c r="A226" s="52" t="s">
        <v>237</v>
      </c>
      <c r="B226" s="53" t="s">
        <v>35</v>
      </c>
      <c r="C226" s="38">
        <f t="shared" si="3"/>
        <v>106545</v>
      </c>
      <c r="D226" s="38">
        <v>0</v>
      </c>
      <c r="E226" s="38">
        <v>597</v>
      </c>
      <c r="F226" s="38">
        <v>0</v>
      </c>
      <c r="G226" s="35"/>
      <c r="H226" s="41">
        <v>107142</v>
      </c>
    </row>
    <row r="227" spans="1:8">
      <c r="A227" s="52" t="s">
        <v>175</v>
      </c>
      <c r="B227" s="53" t="s">
        <v>15</v>
      </c>
      <c r="C227" s="38">
        <f t="shared" si="3"/>
        <v>79065</v>
      </c>
      <c r="D227" s="38">
        <v>30182</v>
      </c>
      <c r="E227" s="38">
        <v>33574</v>
      </c>
      <c r="F227" s="38">
        <v>5386</v>
      </c>
      <c r="G227" s="35"/>
      <c r="H227" s="41">
        <v>148207</v>
      </c>
    </row>
    <row r="228" spans="1:8">
      <c r="A228" s="52" t="s">
        <v>341</v>
      </c>
      <c r="B228" s="53" t="s">
        <v>100</v>
      </c>
      <c r="C228" s="38">
        <f t="shared" si="3"/>
        <v>55495</v>
      </c>
      <c r="D228" s="38">
        <v>555</v>
      </c>
      <c r="E228" s="38">
        <v>0</v>
      </c>
      <c r="F228" s="38">
        <v>0</v>
      </c>
      <c r="G228" s="35"/>
      <c r="H228" s="41">
        <v>56050</v>
      </c>
    </row>
    <row r="229" spans="1:8">
      <c r="A229" s="52" t="s">
        <v>119</v>
      </c>
      <c r="B229" s="53" t="s">
        <v>11</v>
      </c>
      <c r="C229" s="38">
        <f t="shared" si="3"/>
        <v>104383</v>
      </c>
      <c r="D229" s="38">
        <v>71717</v>
      </c>
      <c r="E229" s="38">
        <v>34114</v>
      </c>
      <c r="F229" s="38">
        <v>48495</v>
      </c>
      <c r="G229" s="35"/>
      <c r="H229" s="41">
        <v>258709</v>
      </c>
    </row>
    <row r="230" spans="1:8">
      <c r="A230" s="52" t="s">
        <v>182</v>
      </c>
      <c r="B230" s="53" t="s">
        <v>20</v>
      </c>
      <c r="C230" s="38">
        <f t="shared" si="3"/>
        <v>94457</v>
      </c>
      <c r="D230" s="38">
        <v>25961</v>
      </c>
      <c r="E230" s="38">
        <v>20341</v>
      </c>
      <c r="F230" s="38">
        <v>5768</v>
      </c>
      <c r="G230" s="35"/>
      <c r="H230" s="41">
        <v>146527</v>
      </c>
    </row>
    <row r="231" spans="1:8">
      <c r="A231" s="52" t="s">
        <v>383</v>
      </c>
      <c r="B231" s="53" t="s">
        <v>114</v>
      </c>
      <c r="C231" s="38">
        <f t="shared" si="3"/>
        <v>24314</v>
      </c>
      <c r="D231" s="38">
        <v>16</v>
      </c>
      <c r="E231" s="38">
        <v>0</v>
      </c>
      <c r="F231" s="38">
        <v>0</v>
      </c>
      <c r="G231" s="35"/>
      <c r="H231" s="41">
        <v>24330</v>
      </c>
    </row>
    <row r="232" spans="1:8">
      <c r="A232" s="52" t="s">
        <v>346</v>
      </c>
      <c r="B232" s="53" t="s">
        <v>103</v>
      </c>
      <c r="C232" s="38">
        <f t="shared" si="3"/>
        <v>54789</v>
      </c>
      <c r="D232" s="38">
        <v>0</v>
      </c>
      <c r="E232" s="38">
        <v>0</v>
      </c>
      <c r="F232" s="38">
        <v>0</v>
      </c>
      <c r="G232" s="35"/>
      <c r="H232" s="41">
        <v>54789</v>
      </c>
    </row>
    <row r="233" spans="1:8">
      <c r="A233" s="52" t="s">
        <v>228</v>
      </c>
      <c r="B233" s="53" t="s">
        <v>20</v>
      </c>
      <c r="C233" s="38">
        <f t="shared" si="3"/>
        <v>82399</v>
      </c>
      <c r="D233" s="38">
        <v>13193</v>
      </c>
      <c r="E233" s="38">
        <v>12129</v>
      </c>
      <c r="F233" s="38">
        <v>5682</v>
      </c>
      <c r="G233" s="35"/>
      <c r="H233" s="41">
        <v>113403</v>
      </c>
    </row>
    <row r="234" spans="1:8">
      <c r="A234" s="52" t="s">
        <v>310</v>
      </c>
      <c r="B234" s="53" t="s">
        <v>85</v>
      </c>
      <c r="C234" s="38">
        <f t="shared" si="3"/>
        <v>65966</v>
      </c>
      <c r="D234" s="38">
        <v>1319</v>
      </c>
      <c r="E234" s="38">
        <v>0</v>
      </c>
      <c r="F234" s="38">
        <v>0</v>
      </c>
      <c r="G234" s="35"/>
      <c r="H234" s="41">
        <v>67285</v>
      </c>
    </row>
    <row r="235" spans="1:8">
      <c r="A235" s="52" t="s">
        <v>127</v>
      </c>
      <c r="B235" s="53" t="s">
        <v>15</v>
      </c>
      <c r="C235" s="38">
        <f t="shared" si="3"/>
        <v>82040</v>
      </c>
      <c r="D235" s="38">
        <v>49558</v>
      </c>
      <c r="E235" s="38">
        <v>59302</v>
      </c>
      <c r="F235" s="38">
        <v>32716</v>
      </c>
      <c r="G235" s="35"/>
      <c r="H235" s="41">
        <v>223616</v>
      </c>
    </row>
    <row r="236" spans="1:8">
      <c r="A236" s="52" t="s">
        <v>121</v>
      </c>
      <c r="B236" s="53" t="s">
        <v>13</v>
      </c>
      <c r="C236" s="38">
        <f t="shared" si="3"/>
        <v>166988</v>
      </c>
      <c r="D236" s="38">
        <v>360</v>
      </c>
      <c r="E236" s="38">
        <v>39473</v>
      </c>
      <c r="F236" s="38">
        <v>49882</v>
      </c>
      <c r="G236" s="35"/>
      <c r="H236" s="41">
        <v>256703</v>
      </c>
    </row>
    <row r="237" spans="1:8">
      <c r="A237" s="52" t="s">
        <v>407</v>
      </c>
      <c r="B237" s="53" t="s">
        <v>21</v>
      </c>
      <c r="C237" s="38">
        <f t="shared" si="3"/>
        <v>80451</v>
      </c>
      <c r="D237" s="38">
        <v>40017</v>
      </c>
      <c r="E237" s="38">
        <v>24880</v>
      </c>
      <c r="F237" s="38">
        <v>15357</v>
      </c>
      <c r="G237" s="35"/>
      <c r="H237" s="41">
        <v>160705</v>
      </c>
    </row>
    <row r="238" spans="1:8">
      <c r="A238" s="52" t="s">
        <v>238</v>
      </c>
      <c r="B238" s="53" t="s">
        <v>36</v>
      </c>
      <c r="C238" s="38">
        <f t="shared" si="3"/>
        <v>76716</v>
      </c>
      <c r="D238" s="38">
        <v>6447</v>
      </c>
      <c r="E238" s="38">
        <v>16145</v>
      </c>
      <c r="F238" s="38">
        <v>7428</v>
      </c>
      <c r="G238" s="35"/>
      <c r="H238" s="41">
        <v>106736</v>
      </c>
    </row>
    <row r="239" spans="1:8">
      <c r="A239" s="52" t="s">
        <v>117</v>
      </c>
      <c r="B239" s="53" t="s">
        <v>10</v>
      </c>
      <c r="C239" s="38">
        <f t="shared" si="3"/>
        <v>225794</v>
      </c>
      <c r="D239" s="38">
        <v>297</v>
      </c>
      <c r="E239" s="38">
        <v>0</v>
      </c>
      <c r="F239" s="38">
        <v>43961</v>
      </c>
      <c r="G239" s="35"/>
      <c r="H239" s="41">
        <v>270052</v>
      </c>
    </row>
    <row r="240" spans="1:8">
      <c r="A240" s="52" t="s">
        <v>275</v>
      </c>
      <c r="B240" s="53" t="s">
        <v>38</v>
      </c>
      <c r="C240" s="38">
        <f t="shared" si="3"/>
        <v>58378</v>
      </c>
      <c r="D240" s="38">
        <v>8367</v>
      </c>
      <c r="E240" s="38">
        <v>13576</v>
      </c>
      <c r="F240" s="38">
        <v>3188</v>
      </c>
      <c r="G240" s="35"/>
      <c r="H240" s="41">
        <v>83509</v>
      </c>
    </row>
    <row r="241" spans="1:8">
      <c r="A241" s="52" t="s">
        <v>139</v>
      </c>
      <c r="B241" s="53" t="s">
        <v>15</v>
      </c>
      <c r="C241" s="38">
        <f t="shared" si="3"/>
        <v>87477</v>
      </c>
      <c r="D241" s="38">
        <v>39430</v>
      </c>
      <c r="E241" s="38">
        <v>60364</v>
      </c>
      <c r="F241" s="38">
        <v>6110</v>
      </c>
      <c r="G241" s="35"/>
      <c r="H241" s="41">
        <v>193381</v>
      </c>
    </row>
    <row r="242" spans="1:8">
      <c r="A242" s="52" t="s">
        <v>382</v>
      </c>
      <c r="B242" s="53" t="s">
        <v>113</v>
      </c>
      <c r="C242" s="38">
        <f t="shared" si="3"/>
        <v>23789</v>
      </c>
      <c r="D242" s="38">
        <v>164</v>
      </c>
      <c r="E242" s="38">
        <v>819</v>
      </c>
      <c r="F242" s="38">
        <v>0</v>
      </c>
      <c r="G242" s="35"/>
      <c r="H242" s="41">
        <v>24772</v>
      </c>
    </row>
    <row r="243" spans="1:8">
      <c r="A243" s="52" t="s">
        <v>209</v>
      </c>
      <c r="B243" s="53" t="s">
        <v>18</v>
      </c>
      <c r="C243" s="38">
        <f t="shared" si="3"/>
        <v>74319</v>
      </c>
      <c r="D243" s="38">
        <v>25169</v>
      </c>
      <c r="E243" s="38">
        <v>16762</v>
      </c>
      <c r="F243" s="38">
        <v>5676</v>
      </c>
      <c r="G243" s="35"/>
      <c r="H243" s="41">
        <v>121926</v>
      </c>
    </row>
    <row r="244" spans="1:8">
      <c r="A244" s="52" t="s">
        <v>163</v>
      </c>
      <c r="B244" s="53" t="s">
        <v>15</v>
      </c>
      <c r="C244" s="38">
        <f t="shared" si="3"/>
        <v>78717</v>
      </c>
      <c r="D244" s="38">
        <v>30182</v>
      </c>
      <c r="E244" s="38">
        <v>44930</v>
      </c>
      <c r="F244" s="38">
        <v>4896</v>
      </c>
      <c r="G244" s="35"/>
      <c r="H244" s="41">
        <v>158725</v>
      </c>
    </row>
    <row r="245" spans="1:8">
      <c r="A245" s="52" t="s">
        <v>192</v>
      </c>
      <c r="B245" s="53" t="s">
        <v>20</v>
      </c>
      <c r="C245" s="38">
        <f t="shared" si="3"/>
        <v>99290</v>
      </c>
      <c r="D245" s="38">
        <v>20888</v>
      </c>
      <c r="E245" s="38">
        <v>13706</v>
      </c>
      <c r="F245" s="38">
        <v>5518</v>
      </c>
      <c r="G245" s="35"/>
      <c r="H245" s="41">
        <v>139402</v>
      </c>
    </row>
    <row r="246" spans="1:8">
      <c r="A246" s="52" t="s">
        <v>159</v>
      </c>
      <c r="B246" s="53" t="s">
        <v>21</v>
      </c>
      <c r="C246" s="38">
        <f t="shared" si="3"/>
        <v>93436</v>
      </c>
      <c r="D246" s="38">
        <v>51171</v>
      </c>
      <c r="E246" s="38">
        <v>2776</v>
      </c>
      <c r="F246" s="38">
        <v>13207</v>
      </c>
      <c r="G246" s="35"/>
      <c r="H246" s="41">
        <v>160590</v>
      </c>
    </row>
    <row r="247" spans="1:8">
      <c r="A247" s="52" t="s">
        <v>208</v>
      </c>
      <c r="B247" s="53" t="s">
        <v>18</v>
      </c>
      <c r="C247" s="38">
        <f t="shared" si="3"/>
        <v>79370</v>
      </c>
      <c r="D247" s="38">
        <v>26992</v>
      </c>
      <c r="E247" s="38">
        <v>13738</v>
      </c>
      <c r="F247" s="38">
        <v>6082</v>
      </c>
      <c r="G247" s="35"/>
      <c r="H247" s="41">
        <v>126182</v>
      </c>
    </row>
    <row r="248" spans="1:8">
      <c r="A248" s="52" t="s">
        <v>317</v>
      </c>
      <c r="B248" s="53" t="s">
        <v>89</v>
      </c>
      <c r="C248" s="38">
        <f t="shared" si="3"/>
        <v>54431</v>
      </c>
      <c r="D248" s="38">
        <v>4978</v>
      </c>
      <c r="E248" s="38">
        <v>568</v>
      </c>
      <c r="F248" s="38">
        <v>4259</v>
      </c>
      <c r="G248" s="35"/>
      <c r="H248" s="41">
        <v>64236</v>
      </c>
    </row>
    <row r="249" spans="1:8">
      <c r="A249" s="52" t="s">
        <v>378</v>
      </c>
      <c r="B249" s="53" t="s">
        <v>101</v>
      </c>
      <c r="C249" s="38">
        <f t="shared" si="3"/>
        <v>26639</v>
      </c>
      <c r="D249" s="38">
        <v>0</v>
      </c>
      <c r="E249" s="38">
        <v>0</v>
      </c>
      <c r="F249" s="38">
        <v>0</v>
      </c>
      <c r="G249" s="35"/>
      <c r="H249" s="41">
        <v>26639</v>
      </c>
    </row>
    <row r="250" spans="1:8">
      <c r="A250" s="52" t="s">
        <v>314</v>
      </c>
      <c r="B250" s="53" t="s">
        <v>86</v>
      </c>
      <c r="C250" s="38">
        <f t="shared" si="3"/>
        <v>46930</v>
      </c>
      <c r="D250" s="38">
        <v>4545</v>
      </c>
      <c r="E250" s="38">
        <v>12126</v>
      </c>
      <c r="F250" s="38">
        <v>2519</v>
      </c>
      <c r="G250" s="35"/>
      <c r="H250" s="41">
        <v>66120</v>
      </c>
    </row>
    <row r="251" spans="1:8">
      <c r="A251" s="52" t="s">
        <v>132</v>
      </c>
      <c r="B251" s="53" t="s">
        <v>11</v>
      </c>
      <c r="C251" s="38">
        <f t="shared" si="3"/>
        <v>102942</v>
      </c>
      <c r="D251" s="38">
        <v>47752</v>
      </c>
      <c r="E251" s="38">
        <v>40657</v>
      </c>
      <c r="F251" s="38">
        <v>14906</v>
      </c>
      <c r="G251" s="35"/>
      <c r="H251" s="41">
        <v>206257</v>
      </c>
    </row>
    <row r="252" spans="1:8">
      <c r="A252" s="52" t="s">
        <v>123</v>
      </c>
      <c r="B252" s="53" t="s">
        <v>9</v>
      </c>
      <c r="C252" s="38">
        <f t="shared" si="3"/>
        <v>203611</v>
      </c>
      <c r="D252" s="38">
        <v>22934</v>
      </c>
      <c r="E252" s="38">
        <v>0</v>
      </c>
      <c r="F252" s="38">
        <v>27570</v>
      </c>
      <c r="G252" s="35"/>
      <c r="H252" s="41">
        <v>254115</v>
      </c>
    </row>
    <row r="253" spans="1:8">
      <c r="A253" s="52" t="s">
        <v>227</v>
      </c>
      <c r="B253" s="53" t="s">
        <v>41</v>
      </c>
      <c r="C253" s="38">
        <f t="shared" si="3"/>
        <v>99236</v>
      </c>
      <c r="D253" s="38">
        <v>300</v>
      </c>
      <c r="E253" s="38">
        <v>10500</v>
      </c>
      <c r="F253" s="38">
        <v>3876</v>
      </c>
      <c r="G253" s="35"/>
      <c r="H253" s="41">
        <v>113912</v>
      </c>
    </row>
    <row r="254" spans="1:8">
      <c r="A254" s="52" t="s">
        <v>350</v>
      </c>
      <c r="B254" s="53" t="s">
        <v>98</v>
      </c>
      <c r="C254" s="38">
        <f t="shared" si="3"/>
        <v>52820</v>
      </c>
      <c r="D254" s="38">
        <v>365</v>
      </c>
      <c r="E254" s="38">
        <v>0</v>
      </c>
      <c r="F254" s="38">
        <v>0</v>
      </c>
      <c r="G254" s="35"/>
      <c r="H254" s="41">
        <v>53185</v>
      </c>
    </row>
    <row r="255" spans="1:8">
      <c r="A255" s="52" t="s">
        <v>142</v>
      </c>
      <c r="B255" s="53" t="s">
        <v>11</v>
      </c>
      <c r="C255" s="38">
        <f t="shared" si="3"/>
        <v>104693</v>
      </c>
      <c r="D255" s="38">
        <v>49233</v>
      </c>
      <c r="E255" s="38">
        <v>23888</v>
      </c>
      <c r="F255" s="38">
        <v>7622</v>
      </c>
      <c r="G255" s="35"/>
      <c r="H255" s="41">
        <v>185436</v>
      </c>
    </row>
    <row r="256" spans="1:8">
      <c r="A256" s="52" t="s">
        <v>195</v>
      </c>
      <c r="B256" s="53" t="s">
        <v>30</v>
      </c>
      <c r="C256" s="38">
        <f t="shared" si="3"/>
        <v>129534</v>
      </c>
      <c r="D256" s="38">
        <v>0</v>
      </c>
      <c r="E256" s="38">
        <v>0</v>
      </c>
      <c r="F256" s="38">
        <v>5366</v>
      </c>
      <c r="G256" s="50"/>
      <c r="H256" s="41">
        <v>134900</v>
      </c>
    </row>
    <row r="257" spans="1:8">
      <c r="A257" s="52" t="s">
        <v>302</v>
      </c>
      <c r="B257" s="53" t="s">
        <v>82</v>
      </c>
      <c r="C257" s="38">
        <f t="shared" si="3"/>
        <v>71033</v>
      </c>
      <c r="D257" s="38">
        <v>0</v>
      </c>
      <c r="E257" s="38">
        <v>263</v>
      </c>
      <c r="F257" s="38">
        <v>0</v>
      </c>
      <c r="G257" s="35"/>
      <c r="H257" s="41">
        <v>71296</v>
      </c>
    </row>
    <row r="258" spans="1:8">
      <c r="A258" s="52" t="s">
        <v>154</v>
      </c>
      <c r="B258" s="53" t="s">
        <v>15</v>
      </c>
      <c r="C258" s="38">
        <f t="shared" si="3"/>
        <v>81884</v>
      </c>
      <c r="D258" s="38">
        <v>30313</v>
      </c>
      <c r="E258" s="38">
        <v>42238</v>
      </c>
      <c r="F258" s="38">
        <v>9024</v>
      </c>
      <c r="G258" s="35"/>
      <c r="H258" s="41">
        <v>163459</v>
      </c>
    </row>
    <row r="259" spans="1:8">
      <c r="A259" s="52" t="s">
        <v>304</v>
      </c>
      <c r="B259" s="53" t="s">
        <v>83</v>
      </c>
      <c r="C259" s="38">
        <f t="shared" si="3"/>
        <v>61256</v>
      </c>
      <c r="D259" s="38">
        <v>4901</v>
      </c>
      <c r="E259" s="38">
        <v>0</v>
      </c>
      <c r="F259" s="38">
        <v>3130</v>
      </c>
      <c r="G259" s="35"/>
      <c r="H259" s="41">
        <v>69287</v>
      </c>
    </row>
    <row r="260" spans="1:8">
      <c r="A260" s="52" t="s">
        <v>281</v>
      </c>
      <c r="B260" s="53" t="s">
        <v>282</v>
      </c>
      <c r="C260" s="38">
        <f t="shared" si="3"/>
        <v>112908</v>
      </c>
      <c r="D260" s="38">
        <v>0</v>
      </c>
      <c r="E260" s="38">
        <v>0</v>
      </c>
      <c r="F260" s="38">
        <v>5786</v>
      </c>
      <c r="G260" s="35"/>
      <c r="H260" s="41">
        <v>118694</v>
      </c>
    </row>
    <row r="261" spans="1:8">
      <c r="A261" s="52" t="s">
        <v>217</v>
      </c>
      <c r="B261" s="53" t="s">
        <v>18</v>
      </c>
      <c r="C261" s="38">
        <f t="shared" si="3"/>
        <v>69349</v>
      </c>
      <c r="D261" s="38">
        <v>1365</v>
      </c>
      <c r="E261" s="38">
        <v>6100</v>
      </c>
      <c r="F261" s="38">
        <v>4128</v>
      </c>
      <c r="G261" s="35"/>
      <c r="H261" s="41">
        <v>80942</v>
      </c>
    </row>
    <row r="262" spans="1:8">
      <c r="A262" s="52" t="s">
        <v>168</v>
      </c>
      <c r="B262" s="53" t="s">
        <v>20</v>
      </c>
      <c r="C262" s="38">
        <f t="shared" si="3"/>
        <v>88050</v>
      </c>
      <c r="D262" s="38">
        <v>28959</v>
      </c>
      <c r="E262" s="38">
        <v>31329</v>
      </c>
      <c r="F262" s="38">
        <v>7772</v>
      </c>
      <c r="G262" s="35"/>
      <c r="H262" s="41">
        <v>156110</v>
      </c>
    </row>
    <row r="263" spans="1:8">
      <c r="A263" s="52" t="s">
        <v>126</v>
      </c>
      <c r="B263" s="53" t="s">
        <v>9</v>
      </c>
      <c r="C263" s="38">
        <f t="shared" si="3"/>
        <v>186148</v>
      </c>
      <c r="D263" s="38">
        <v>22771</v>
      </c>
      <c r="E263" s="38">
        <v>0</v>
      </c>
      <c r="F263" s="38">
        <v>16616</v>
      </c>
      <c r="G263" s="35"/>
      <c r="H263" s="41">
        <v>225535</v>
      </c>
    </row>
    <row r="264" spans="1:8">
      <c r="A264" s="52" t="s">
        <v>386</v>
      </c>
      <c r="B264" s="53" t="s">
        <v>44</v>
      </c>
      <c r="C264" s="38">
        <f t="shared" si="3"/>
        <v>88052</v>
      </c>
      <c r="D264" s="38">
        <v>16001</v>
      </c>
      <c r="E264" s="38">
        <v>999</v>
      </c>
      <c r="F264" s="38">
        <v>0</v>
      </c>
      <c r="G264" s="35"/>
      <c r="H264" s="41">
        <v>105052</v>
      </c>
    </row>
    <row r="265" spans="1:8">
      <c r="A265" s="52" t="s">
        <v>264</v>
      </c>
      <c r="B265" s="53" t="s">
        <v>61</v>
      </c>
      <c r="C265" s="38">
        <f t="shared" si="3"/>
        <v>86360</v>
      </c>
      <c r="D265" s="38">
        <v>0</v>
      </c>
      <c r="E265" s="38">
        <v>1253</v>
      </c>
      <c r="F265" s="38">
        <v>0</v>
      </c>
      <c r="G265" s="35"/>
      <c r="H265" s="41">
        <v>87613</v>
      </c>
    </row>
    <row r="266" spans="1:8">
      <c r="A266" s="52" t="s">
        <v>198</v>
      </c>
      <c r="B266" s="53" t="s">
        <v>18</v>
      </c>
      <c r="C266" s="38">
        <f t="shared" si="3"/>
        <v>74322</v>
      </c>
      <c r="D266" s="38">
        <v>40520</v>
      </c>
      <c r="E266" s="38">
        <v>12354</v>
      </c>
      <c r="F266" s="38">
        <v>6548</v>
      </c>
      <c r="G266" s="35"/>
      <c r="H266" s="41">
        <v>133744</v>
      </c>
    </row>
    <row r="267" spans="1:8">
      <c r="A267" s="52" t="s">
        <v>296</v>
      </c>
      <c r="B267" s="53" t="s">
        <v>79</v>
      </c>
      <c r="C267" s="38">
        <f t="shared" si="3"/>
        <v>59494</v>
      </c>
      <c r="D267" s="38">
        <v>3655</v>
      </c>
      <c r="E267" s="38">
        <v>8289</v>
      </c>
      <c r="F267" s="38">
        <v>2447</v>
      </c>
      <c r="G267" s="35"/>
      <c r="H267" s="41">
        <v>73885</v>
      </c>
    </row>
    <row r="268" spans="1:8">
      <c r="A268" s="52" t="s">
        <v>203</v>
      </c>
      <c r="B268" s="53" t="s">
        <v>18</v>
      </c>
      <c r="C268" s="38">
        <f t="shared" ref="C268:C284" si="4">H268-F268-D268-E268</f>
        <v>74315</v>
      </c>
      <c r="D268" s="38">
        <v>33702</v>
      </c>
      <c r="E268" s="38">
        <v>0</v>
      </c>
      <c r="F268" s="38">
        <v>21607</v>
      </c>
      <c r="G268" s="35"/>
      <c r="H268" s="41">
        <v>129624</v>
      </c>
    </row>
    <row r="269" spans="1:8">
      <c r="A269" s="52" t="s">
        <v>357</v>
      </c>
      <c r="B269" s="53" t="s">
        <v>107</v>
      </c>
      <c r="C269" s="38">
        <f t="shared" si="4"/>
        <v>46203</v>
      </c>
      <c r="D269" s="38">
        <v>0</v>
      </c>
      <c r="E269" s="38">
        <v>0</v>
      </c>
      <c r="F269" s="38">
        <v>0</v>
      </c>
      <c r="G269" s="35"/>
      <c r="H269" s="41">
        <v>46203</v>
      </c>
    </row>
    <row r="270" spans="1:8">
      <c r="A270" s="52" t="s">
        <v>361</v>
      </c>
      <c r="B270" s="53" t="s">
        <v>110</v>
      </c>
      <c r="C270" s="38">
        <f t="shared" si="4"/>
        <v>45427</v>
      </c>
      <c r="D270" s="38">
        <v>0</v>
      </c>
      <c r="E270" s="38">
        <v>0</v>
      </c>
      <c r="F270" s="38">
        <v>0</v>
      </c>
      <c r="G270" s="35"/>
      <c r="H270" s="41">
        <v>45427</v>
      </c>
    </row>
    <row r="271" spans="1:8">
      <c r="A271" s="52" t="s">
        <v>325</v>
      </c>
      <c r="B271" s="53" t="s">
        <v>93</v>
      </c>
      <c r="C271" s="38">
        <f t="shared" si="4"/>
        <v>57531</v>
      </c>
      <c r="D271" s="38">
        <v>716</v>
      </c>
      <c r="E271" s="38">
        <v>4234</v>
      </c>
      <c r="F271" s="38">
        <v>0</v>
      </c>
      <c r="G271" s="35"/>
      <c r="H271" s="41">
        <v>62481</v>
      </c>
    </row>
    <row r="272" spans="1:8">
      <c r="A272" s="52" t="s">
        <v>122</v>
      </c>
      <c r="B272" s="53" t="s">
        <v>14</v>
      </c>
      <c r="C272" s="38">
        <f t="shared" si="4"/>
        <v>230933</v>
      </c>
      <c r="D272" s="38">
        <v>0</v>
      </c>
      <c r="E272" s="38">
        <v>0</v>
      </c>
      <c r="F272" s="38">
        <v>24094</v>
      </c>
      <c r="G272" s="36"/>
      <c r="H272" s="41">
        <v>255027</v>
      </c>
    </row>
    <row r="273" spans="1:8">
      <c r="A273" s="52" t="s">
        <v>356</v>
      </c>
      <c r="B273" s="53" t="s">
        <v>107</v>
      </c>
      <c r="C273" s="38">
        <f t="shared" si="4"/>
        <v>45146</v>
      </c>
      <c r="D273" s="38">
        <v>0</v>
      </c>
      <c r="E273" s="38">
        <v>1312</v>
      </c>
      <c r="F273" s="38">
        <v>0</v>
      </c>
      <c r="G273" s="35"/>
      <c r="H273" s="41">
        <v>46458</v>
      </c>
    </row>
    <row r="274" spans="1:8">
      <c r="A274" s="52" t="s">
        <v>369</v>
      </c>
      <c r="B274" s="53" t="s">
        <v>17</v>
      </c>
      <c r="C274" s="38">
        <f t="shared" si="4"/>
        <v>33388</v>
      </c>
      <c r="D274" s="38">
        <v>102</v>
      </c>
      <c r="E274" s="38">
        <v>751</v>
      </c>
      <c r="F274" s="38">
        <v>1345</v>
      </c>
      <c r="G274" s="35"/>
      <c r="H274" s="41">
        <v>35586</v>
      </c>
    </row>
    <row r="275" spans="1:8">
      <c r="A275" s="52" t="s">
        <v>328</v>
      </c>
      <c r="B275" s="53" t="s">
        <v>95</v>
      </c>
      <c r="C275" s="38">
        <f t="shared" si="4"/>
        <v>59762</v>
      </c>
      <c r="D275" s="38">
        <v>1793</v>
      </c>
      <c r="E275" s="38">
        <v>0</v>
      </c>
      <c r="F275" s="38">
        <v>0</v>
      </c>
      <c r="G275" s="35"/>
      <c r="H275" s="41">
        <v>61555</v>
      </c>
    </row>
    <row r="276" spans="1:8">
      <c r="A276" s="52" t="s">
        <v>233</v>
      </c>
      <c r="B276" s="53" t="s">
        <v>42</v>
      </c>
      <c r="C276" s="38">
        <f t="shared" si="4"/>
        <v>90637</v>
      </c>
      <c r="D276" s="38">
        <v>0</v>
      </c>
      <c r="E276" s="38">
        <v>14593</v>
      </c>
      <c r="F276" s="38">
        <v>5300</v>
      </c>
      <c r="G276" s="35"/>
      <c r="H276" s="41">
        <v>110530</v>
      </c>
    </row>
    <row r="277" spans="1:8">
      <c r="A277" s="52" t="s">
        <v>348</v>
      </c>
      <c r="B277" s="53" t="s">
        <v>104</v>
      </c>
      <c r="C277" s="38">
        <f t="shared" si="4"/>
        <v>50276</v>
      </c>
      <c r="D277" s="38">
        <v>833</v>
      </c>
      <c r="E277" s="38">
        <v>0</v>
      </c>
      <c r="F277" s="38">
        <v>2426</v>
      </c>
      <c r="G277" s="35"/>
      <c r="H277" s="41">
        <v>53535</v>
      </c>
    </row>
    <row r="278" spans="1:8">
      <c r="A278" s="52" t="s">
        <v>137</v>
      </c>
      <c r="B278" s="53" t="s">
        <v>15</v>
      </c>
      <c r="C278" s="38">
        <f t="shared" si="4"/>
        <v>81493</v>
      </c>
      <c r="D278" s="38">
        <v>44813</v>
      </c>
      <c r="E278" s="38">
        <v>61578</v>
      </c>
      <c r="F278" s="38">
        <v>8147</v>
      </c>
      <c r="G278" s="35"/>
      <c r="H278" s="41">
        <v>196031</v>
      </c>
    </row>
    <row r="279" spans="1:8">
      <c r="A279" s="52" t="s">
        <v>202</v>
      </c>
      <c r="B279" s="53" t="s">
        <v>18</v>
      </c>
      <c r="C279" s="38">
        <f t="shared" si="4"/>
        <v>74499</v>
      </c>
      <c r="D279" s="38">
        <v>30823</v>
      </c>
      <c r="E279" s="38">
        <v>18349</v>
      </c>
      <c r="F279" s="38">
        <v>6158</v>
      </c>
      <c r="G279" s="35"/>
      <c r="H279" s="41">
        <v>129829</v>
      </c>
    </row>
    <row r="280" spans="1:8">
      <c r="A280" s="52" t="s">
        <v>337</v>
      </c>
      <c r="B280" s="53" t="s">
        <v>84</v>
      </c>
      <c r="C280" s="38">
        <f t="shared" si="4"/>
        <v>48601</v>
      </c>
      <c r="D280" s="38">
        <v>1753</v>
      </c>
      <c r="E280" s="38">
        <v>4506</v>
      </c>
      <c r="F280" s="38">
        <v>2560</v>
      </c>
      <c r="G280" s="35"/>
      <c r="H280" s="41">
        <v>57420</v>
      </c>
    </row>
    <row r="281" spans="1:8">
      <c r="A281" s="52" t="s">
        <v>371</v>
      </c>
      <c r="B281" s="53" t="s">
        <v>17</v>
      </c>
      <c r="C281" s="38">
        <f t="shared" si="4"/>
        <v>33387</v>
      </c>
      <c r="D281" s="38">
        <v>102</v>
      </c>
      <c r="E281" s="38">
        <v>751</v>
      </c>
      <c r="F281" s="38">
        <v>1337</v>
      </c>
      <c r="G281" s="50"/>
      <c r="H281" s="41">
        <v>35577</v>
      </c>
    </row>
    <row r="282" spans="1:8">
      <c r="A282" s="52" t="s">
        <v>283</v>
      </c>
      <c r="B282" s="53" t="s">
        <v>38</v>
      </c>
      <c r="C282" s="38">
        <f t="shared" si="4"/>
        <v>59931</v>
      </c>
      <c r="D282" s="38">
        <v>5336</v>
      </c>
      <c r="E282" s="38">
        <v>11614</v>
      </c>
      <c r="F282" s="38">
        <v>3157</v>
      </c>
      <c r="G282" s="35"/>
      <c r="H282" s="41">
        <v>80038</v>
      </c>
    </row>
    <row r="283" spans="1:8">
      <c r="A283" s="52" t="s">
        <v>185</v>
      </c>
      <c r="B283" s="53" t="s">
        <v>21</v>
      </c>
      <c r="C283" s="38">
        <f t="shared" si="4"/>
        <v>93121</v>
      </c>
      <c r="D283" s="38">
        <v>37844</v>
      </c>
      <c r="E283" s="38">
        <v>0</v>
      </c>
      <c r="F283" s="38">
        <v>12067</v>
      </c>
      <c r="G283" s="35"/>
      <c r="H283" s="41">
        <v>143032</v>
      </c>
    </row>
    <row r="284" spans="1:8" ht="13.5" thickBot="1">
      <c r="A284" s="54" t="s">
        <v>384</v>
      </c>
      <c r="B284" s="55" t="s">
        <v>113</v>
      </c>
      <c r="C284" s="39">
        <f t="shared" si="4"/>
        <v>19523</v>
      </c>
      <c r="D284" s="39">
        <v>139</v>
      </c>
      <c r="E284" s="40">
        <v>1112</v>
      </c>
      <c r="F284" s="39">
        <v>0</v>
      </c>
      <c r="G284" s="37"/>
      <c r="H284" s="42">
        <v>20774</v>
      </c>
    </row>
    <row r="286" spans="1:8" ht="13.5" thickBot="1">
      <c r="B286" s="56" t="s">
        <v>405</v>
      </c>
      <c r="C286" s="3">
        <f>SUM(C12:C284)</f>
        <v>21754674.600000001</v>
      </c>
      <c r="D286" s="3">
        <f t="shared" ref="D286:H286" si="5">SUM(D12:D284)</f>
        <v>3216196</v>
      </c>
      <c r="E286" s="3">
        <f t="shared" si="5"/>
        <v>3106993</v>
      </c>
      <c r="F286" s="3">
        <f t="shared" si="5"/>
        <v>1912764</v>
      </c>
      <c r="G286" s="3"/>
      <c r="H286" s="49">
        <f t="shared" si="5"/>
        <v>29990627.600000001</v>
      </c>
    </row>
    <row r="287" spans="1:8" ht="14.25" thickTop="1" thickBot="1"/>
    <row r="288" spans="1:8">
      <c r="A288" s="29" t="s">
        <v>388</v>
      </c>
      <c r="B288" s="56" t="s">
        <v>391</v>
      </c>
      <c r="C288" s="45">
        <f>MAX(C12:C284)</f>
        <v>230933</v>
      </c>
      <c r="D288" s="46">
        <f>MAX(D12:D284)</f>
        <v>71717</v>
      </c>
      <c r="E288" s="46">
        <f>MAX(E12:E284)</f>
        <v>78197</v>
      </c>
      <c r="F288" s="46">
        <f>MAX(F12:F284)</f>
        <v>199668</v>
      </c>
      <c r="G288" s="31"/>
      <c r="H288" s="47">
        <f>MAX(H12:H284)</f>
        <v>425775</v>
      </c>
    </row>
    <row r="289" spans="1:8">
      <c r="A289" s="57">
        <v>273</v>
      </c>
      <c r="B289" s="56" t="s">
        <v>389</v>
      </c>
      <c r="C289" s="48">
        <f>AVERAGE(C12:C284)</f>
        <v>79687.452747252755</v>
      </c>
      <c r="D289" s="38">
        <f>AVERAGE(D12:D284)</f>
        <v>11780.93772893773</v>
      </c>
      <c r="E289" s="38">
        <f>AVERAGE(E12:E284)</f>
        <v>11380.926739926739</v>
      </c>
      <c r="F289" s="38">
        <f>AVERAGE(F12:F284)</f>
        <v>7006.4615384615381</v>
      </c>
      <c r="G289" s="16"/>
      <c r="H289" s="41">
        <f>AVERAGE(H12:H284)</f>
        <v>109855.77875457876</v>
      </c>
    </row>
    <row r="290" spans="1:8">
      <c r="B290" s="56" t="s">
        <v>390</v>
      </c>
      <c r="C290" s="48">
        <f>MEDIAN(C12:C284)</f>
        <v>74542</v>
      </c>
      <c r="D290" s="38">
        <f t="shared" ref="D290:F290" si="6">MEDIAN(D12:D284)</f>
        <v>2265</v>
      </c>
      <c r="E290" s="38">
        <f t="shared" si="6"/>
        <v>3395</v>
      </c>
      <c r="F290" s="38">
        <f t="shared" si="6"/>
        <v>3637</v>
      </c>
      <c r="G290" s="16"/>
      <c r="H290" s="41">
        <f>MEDIAN(H12:H284)</f>
        <v>97925</v>
      </c>
    </row>
    <row r="291" spans="1:8" ht="8.1" customHeight="1" thickBot="1">
      <c r="B291" s="7"/>
      <c r="C291" s="32"/>
      <c r="D291" s="33"/>
      <c r="E291" s="33"/>
      <c r="F291" s="33"/>
      <c r="G291" s="33"/>
      <c r="H291" s="44"/>
    </row>
    <row r="292" spans="1:8">
      <c r="B292" s="7"/>
      <c r="C292" s="30" t="s">
        <v>0</v>
      </c>
      <c r="D292" s="13" t="s">
        <v>1</v>
      </c>
      <c r="E292" s="13" t="s">
        <v>6</v>
      </c>
      <c r="F292" s="13" t="s">
        <v>406</v>
      </c>
      <c r="G292" s="13"/>
      <c r="H292" s="23" t="s">
        <v>405</v>
      </c>
    </row>
    <row r="293" spans="1:8" ht="13.5" thickBot="1">
      <c r="B293" s="7"/>
      <c r="C293" s="10" t="s">
        <v>4</v>
      </c>
      <c r="D293" s="12" t="s">
        <v>5</v>
      </c>
      <c r="E293" s="12"/>
      <c r="F293" s="12" t="s">
        <v>7</v>
      </c>
      <c r="G293" s="12"/>
      <c r="H293" s="24" t="s">
        <v>4</v>
      </c>
    </row>
    <row r="294" spans="1:8">
      <c r="B294" s="7"/>
      <c r="C294" s="2"/>
      <c r="D294" s="2"/>
      <c r="E294" s="2"/>
      <c r="F294" s="2"/>
      <c r="G294" s="2"/>
      <c r="H294" s="2"/>
    </row>
    <row r="296" spans="1:8">
      <c r="A296" s="29" t="s">
        <v>397</v>
      </c>
      <c r="B296" s="22"/>
      <c r="C296" s="22"/>
      <c r="D296" s="22"/>
      <c r="E296" s="22"/>
      <c r="F296" s="22"/>
      <c r="G296" s="22"/>
      <c r="H296" s="22"/>
    </row>
    <row r="297" spans="1:8" ht="5.25" customHeight="1">
      <c r="A297" s="28"/>
      <c r="B297" s="22"/>
      <c r="C297" s="22"/>
      <c r="D297" s="22"/>
      <c r="E297" s="22"/>
      <c r="F297" s="22"/>
      <c r="G297" s="22"/>
      <c r="H297" s="22"/>
    </row>
    <row r="298" spans="1:8" ht="111.75" customHeight="1">
      <c r="A298" s="59" t="s">
        <v>400</v>
      </c>
      <c r="B298" s="59"/>
      <c r="C298" s="59"/>
      <c r="D298" s="59"/>
      <c r="E298" s="59"/>
      <c r="F298" s="59"/>
      <c r="G298" s="34"/>
      <c r="H298" s="34"/>
    </row>
    <row r="299" spans="1:8" ht="96" customHeight="1">
      <c r="A299" s="59" t="s">
        <v>401</v>
      </c>
      <c r="B299" s="59"/>
      <c r="C299" s="59"/>
      <c r="D299" s="59"/>
      <c r="E299" s="59"/>
      <c r="F299" s="59"/>
      <c r="G299" s="34"/>
      <c r="H299" s="34"/>
    </row>
    <row r="300" spans="1:8" ht="124.5" customHeight="1">
      <c r="A300" s="59" t="s">
        <v>402</v>
      </c>
      <c r="B300" s="59"/>
      <c r="C300" s="59"/>
      <c r="D300" s="59"/>
      <c r="E300" s="59"/>
      <c r="F300" s="59"/>
      <c r="G300" s="34"/>
      <c r="H300" s="34"/>
    </row>
    <row r="301" spans="1:8" ht="36.75" customHeight="1">
      <c r="A301" s="59" t="s">
        <v>403</v>
      </c>
      <c r="B301" s="59"/>
      <c r="C301" s="59"/>
      <c r="D301" s="59"/>
      <c r="E301" s="59"/>
      <c r="F301" s="59"/>
      <c r="G301" s="34"/>
      <c r="H301" s="34"/>
    </row>
    <row r="302" spans="1:8" ht="110.25" customHeight="1">
      <c r="A302" s="59" t="s">
        <v>404</v>
      </c>
      <c r="B302" s="59"/>
      <c r="C302" s="59"/>
      <c r="D302" s="59"/>
      <c r="E302" s="59"/>
      <c r="F302" s="59"/>
      <c r="G302" s="34"/>
      <c r="H302" s="34"/>
    </row>
    <row r="304" spans="1:8">
      <c r="A304" s="58" t="s">
        <v>399</v>
      </c>
      <c r="B304" s="58"/>
      <c r="C304" s="58"/>
      <c r="D304" s="58"/>
      <c r="E304" s="58"/>
      <c r="F304" s="58"/>
    </row>
    <row r="305" spans="1:8">
      <c r="C305" s="4"/>
      <c r="D305" s="4"/>
      <c r="E305" s="4"/>
      <c r="F305" s="4"/>
      <c r="G305" s="4"/>
      <c r="H305" s="4"/>
    </row>
    <row r="307" spans="1:8">
      <c r="A307" s="29" t="s">
        <v>396</v>
      </c>
    </row>
    <row r="308" spans="1:8">
      <c r="A308" s="29" t="s">
        <v>395</v>
      </c>
    </row>
  </sheetData>
  <sortState ref="A8:H280">
    <sortCondition ref="A8:A280"/>
    <sortCondition ref="B8:B280"/>
  </sortState>
  <mergeCells count="8">
    <mergeCell ref="A304:F304"/>
    <mergeCell ref="A301:F301"/>
    <mergeCell ref="A302:F302"/>
    <mergeCell ref="A5:H5"/>
    <mergeCell ref="A7:H7"/>
    <mergeCell ref="A298:F298"/>
    <mergeCell ref="A299:F299"/>
    <mergeCell ref="A300:F300"/>
  </mergeCells>
  <hyperlinks>
    <hyperlink ref="A7:H7" location="'El Segundo 2009 - NAME Sort'!A296" tooltip="CLICK HERE to see the important notes at the end explaining the meaning of each column." display="( See the important notes at the end explaining the meaning of each column. )"/>
    <hyperlink ref="A304:F304" location="'El Segundo 2009 - NAME Sort'!A1" tooltip="CLICK HERE to return to the top of the spreadsheet." display="( Return to Top )"/>
  </hyperlink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xl/worksheets/sheet3.xml><?xml version="1.0" encoding="utf-8"?>
<worksheet xmlns="http://schemas.openxmlformats.org/spreadsheetml/2006/main" xmlns:r="http://schemas.openxmlformats.org/officeDocument/2006/relationships">
  <dimension ref="A1:H308"/>
  <sheetViews>
    <sheetView topLeftCell="A5" workbookViewId="0">
      <pane ySplit="7" topLeftCell="A12" activePane="bottomLeft" state="frozen"/>
      <selection activeCell="A5" sqref="A5"/>
      <selection pane="bottomLeft" activeCell="A12" sqref="A12"/>
    </sheetView>
  </sheetViews>
  <sheetFormatPr defaultRowHeight="12.75"/>
  <cols>
    <col min="1" max="1" width="25.28515625" customWidth="1"/>
    <col min="2" max="2" width="29.42578125" bestFit="1" customWidth="1"/>
    <col min="3" max="3" width="11.85546875" customWidth="1"/>
    <col min="4" max="6" width="9.7109375" customWidth="1"/>
    <col min="7" max="7" width="1.140625" customWidth="1"/>
    <col min="8" max="8" width="11.140625" customWidth="1"/>
  </cols>
  <sheetData>
    <row r="1" spans="1:8">
      <c r="A1" s="29" t="s">
        <v>396</v>
      </c>
    </row>
    <row r="2" spans="1:8">
      <c r="A2" s="29" t="s">
        <v>395</v>
      </c>
    </row>
    <row r="3" spans="1:8">
      <c r="A3" s="5"/>
    </row>
    <row r="5" spans="1:8">
      <c r="A5" s="60" t="s">
        <v>394</v>
      </c>
      <c r="B5" s="60"/>
      <c r="C5" s="60"/>
      <c r="D5" s="60"/>
      <c r="E5" s="60"/>
      <c r="F5" s="60"/>
      <c r="G5" s="60"/>
      <c r="H5" s="60"/>
    </row>
    <row r="6" spans="1:8" ht="5.25" customHeight="1">
      <c r="A6" s="22"/>
      <c r="B6" s="22"/>
      <c r="C6" s="22"/>
      <c r="D6" s="22"/>
      <c r="E6" s="22"/>
      <c r="F6" s="22"/>
      <c r="G6" s="22"/>
      <c r="H6" s="22"/>
    </row>
    <row r="7" spans="1:8">
      <c r="A7" s="58" t="s">
        <v>398</v>
      </c>
      <c r="B7" s="58"/>
      <c r="C7" s="58"/>
      <c r="D7" s="58"/>
      <c r="E7" s="58"/>
      <c r="F7" s="58"/>
      <c r="G7" s="58"/>
      <c r="H7" s="58"/>
    </row>
    <row r="8" spans="1:8" ht="13.5" thickBot="1">
      <c r="A8" s="8"/>
      <c r="B8" s="8"/>
      <c r="C8" s="8"/>
      <c r="D8" s="8"/>
      <c r="E8" s="8"/>
      <c r="F8" s="8"/>
      <c r="G8" s="8"/>
      <c r="H8" s="8"/>
    </row>
    <row r="9" spans="1:8">
      <c r="A9" s="9"/>
      <c r="B9" s="11"/>
      <c r="C9" s="13" t="s">
        <v>0</v>
      </c>
      <c r="D9" s="13" t="s">
        <v>1</v>
      </c>
      <c r="E9" s="13"/>
      <c r="F9" s="13" t="s">
        <v>406</v>
      </c>
      <c r="G9" s="13"/>
      <c r="H9" s="26" t="s">
        <v>405</v>
      </c>
    </row>
    <row r="10" spans="1:8" ht="13.5" thickBot="1">
      <c r="A10" s="10" t="s">
        <v>2</v>
      </c>
      <c r="B10" s="12" t="s">
        <v>3</v>
      </c>
      <c r="C10" s="12" t="s">
        <v>4</v>
      </c>
      <c r="D10" s="12" t="s">
        <v>5</v>
      </c>
      <c r="E10" s="12" t="s">
        <v>6</v>
      </c>
      <c r="F10" s="12" t="s">
        <v>7</v>
      </c>
      <c r="G10" s="12"/>
      <c r="H10" s="27" t="s">
        <v>4</v>
      </c>
    </row>
    <row r="11" spans="1:8" ht="8.1" customHeight="1">
      <c r="A11" s="20"/>
      <c r="B11" s="21"/>
      <c r="C11" s="14"/>
      <c r="D11" s="14"/>
      <c r="E11" s="14"/>
      <c r="F11" s="14"/>
      <c r="G11" s="14"/>
      <c r="H11" s="25"/>
    </row>
    <row r="12" spans="1:8">
      <c r="A12" s="52" t="s">
        <v>332</v>
      </c>
      <c r="B12" s="53" t="s">
        <v>97</v>
      </c>
      <c r="C12" s="38">
        <f t="shared" ref="C12:C75" si="0">H12-F12-D12-E12</f>
        <v>57647</v>
      </c>
      <c r="D12" s="38">
        <v>428</v>
      </c>
      <c r="E12" s="38">
        <v>130</v>
      </c>
      <c r="F12" s="38">
        <v>0</v>
      </c>
      <c r="G12" s="16"/>
      <c r="H12" s="41">
        <v>58205</v>
      </c>
    </row>
    <row r="13" spans="1:8">
      <c r="A13" s="52" t="s">
        <v>385</v>
      </c>
      <c r="B13" s="53" t="s">
        <v>97</v>
      </c>
      <c r="C13" s="38">
        <f t="shared" si="0"/>
        <v>19564</v>
      </c>
      <c r="D13" s="38">
        <v>0</v>
      </c>
      <c r="E13" s="38">
        <v>0</v>
      </c>
      <c r="F13" s="38">
        <v>0</v>
      </c>
      <c r="G13" s="16"/>
      <c r="H13" s="41">
        <v>19564</v>
      </c>
    </row>
    <row r="14" spans="1:8">
      <c r="A14" s="52" t="s">
        <v>348</v>
      </c>
      <c r="B14" s="53" t="s">
        <v>104</v>
      </c>
      <c r="C14" s="38">
        <f t="shared" si="0"/>
        <v>50276</v>
      </c>
      <c r="D14" s="38">
        <v>833</v>
      </c>
      <c r="E14" s="38">
        <v>0</v>
      </c>
      <c r="F14" s="38">
        <v>2426</v>
      </c>
      <c r="G14" s="16"/>
      <c r="H14" s="41">
        <v>53535</v>
      </c>
    </row>
    <row r="15" spans="1:8">
      <c r="A15" s="52" t="s">
        <v>366</v>
      </c>
      <c r="B15" s="53" t="s">
        <v>104</v>
      </c>
      <c r="C15" s="38">
        <f t="shared" si="0"/>
        <v>39464</v>
      </c>
      <c r="D15" s="38">
        <v>0</v>
      </c>
      <c r="E15" s="38">
        <v>0</v>
      </c>
      <c r="F15" s="38">
        <v>0</v>
      </c>
      <c r="G15" s="16"/>
      <c r="H15" s="41">
        <v>39464</v>
      </c>
    </row>
    <row r="16" spans="1:8">
      <c r="A16" s="52" t="s">
        <v>372</v>
      </c>
      <c r="B16" s="53" t="s">
        <v>104</v>
      </c>
      <c r="C16" s="38">
        <f t="shared" si="0"/>
        <v>34701</v>
      </c>
      <c r="D16" s="38">
        <v>0</v>
      </c>
      <c r="E16" s="38">
        <v>0</v>
      </c>
      <c r="F16" s="38">
        <v>0</v>
      </c>
      <c r="G16" s="16"/>
      <c r="H16" s="41">
        <v>34701</v>
      </c>
    </row>
    <row r="17" spans="1:8">
      <c r="A17" s="52" t="s">
        <v>310</v>
      </c>
      <c r="B17" s="53" t="s">
        <v>85</v>
      </c>
      <c r="C17" s="38">
        <f t="shared" si="0"/>
        <v>65966</v>
      </c>
      <c r="D17" s="38">
        <v>1319</v>
      </c>
      <c r="E17" s="38">
        <v>0</v>
      </c>
      <c r="F17" s="38">
        <v>0</v>
      </c>
      <c r="G17" s="16"/>
      <c r="H17" s="41">
        <v>67285</v>
      </c>
    </row>
    <row r="18" spans="1:8">
      <c r="A18" s="52" t="s">
        <v>293</v>
      </c>
      <c r="B18" s="53" t="s">
        <v>76</v>
      </c>
      <c r="C18" s="38">
        <f t="shared" si="0"/>
        <v>70607</v>
      </c>
      <c r="D18" s="38">
        <v>881</v>
      </c>
      <c r="E18" s="38">
        <v>0</v>
      </c>
      <c r="F18" s="38">
        <v>3580</v>
      </c>
      <c r="G18" s="16"/>
      <c r="H18" s="41">
        <v>75068</v>
      </c>
    </row>
    <row r="19" spans="1:8">
      <c r="A19" s="52" t="s">
        <v>327</v>
      </c>
      <c r="B19" s="53" t="s">
        <v>76</v>
      </c>
      <c r="C19" s="38">
        <f t="shared" si="0"/>
        <v>62298</v>
      </c>
      <c r="D19" s="38">
        <v>0</v>
      </c>
      <c r="E19" s="38">
        <v>0</v>
      </c>
      <c r="F19" s="38">
        <v>0</v>
      </c>
      <c r="G19" s="16"/>
      <c r="H19" s="41">
        <v>62298</v>
      </c>
    </row>
    <row r="20" spans="1:8">
      <c r="A20" s="52" t="s">
        <v>342</v>
      </c>
      <c r="B20" s="53" t="s">
        <v>101</v>
      </c>
      <c r="C20" s="38">
        <f t="shared" si="0"/>
        <v>54141</v>
      </c>
      <c r="D20" s="38">
        <v>1624</v>
      </c>
      <c r="E20" s="38">
        <v>0</v>
      </c>
      <c r="F20" s="38">
        <v>0</v>
      </c>
      <c r="G20" s="16"/>
      <c r="H20" s="41">
        <v>55765</v>
      </c>
    </row>
    <row r="21" spans="1:8">
      <c r="A21" s="52" t="s">
        <v>367</v>
      </c>
      <c r="B21" s="53" t="s">
        <v>101</v>
      </c>
      <c r="C21" s="38">
        <f t="shared" si="0"/>
        <v>37022</v>
      </c>
      <c r="D21" s="38">
        <v>808</v>
      </c>
      <c r="E21" s="38">
        <v>0</v>
      </c>
      <c r="F21" s="38">
        <v>0</v>
      </c>
      <c r="G21" s="16"/>
      <c r="H21" s="41">
        <v>37830</v>
      </c>
    </row>
    <row r="22" spans="1:8">
      <c r="A22" s="52" t="s">
        <v>378</v>
      </c>
      <c r="B22" s="53" t="s">
        <v>101</v>
      </c>
      <c r="C22" s="38">
        <f t="shared" si="0"/>
        <v>26639</v>
      </c>
      <c r="D22" s="38">
        <v>0</v>
      </c>
      <c r="E22" s="38">
        <v>0</v>
      </c>
      <c r="F22" s="38">
        <v>0</v>
      </c>
      <c r="G22" s="16"/>
      <c r="H22" s="41">
        <v>26639</v>
      </c>
    </row>
    <row r="23" spans="1:8">
      <c r="A23" s="52" t="s">
        <v>301</v>
      </c>
      <c r="B23" s="53" t="s">
        <v>81</v>
      </c>
      <c r="C23" s="38">
        <f t="shared" si="0"/>
        <v>70759</v>
      </c>
      <c r="D23" s="38">
        <v>0</v>
      </c>
      <c r="E23" s="38">
        <v>603</v>
      </c>
      <c r="F23" s="38">
        <v>0</v>
      </c>
      <c r="G23" s="16"/>
      <c r="H23" s="41">
        <v>71362</v>
      </c>
    </row>
    <row r="24" spans="1:8">
      <c r="A24" s="52" t="s">
        <v>179</v>
      </c>
      <c r="B24" s="53" t="s">
        <v>28</v>
      </c>
      <c r="C24" s="38">
        <f t="shared" si="0"/>
        <v>132871</v>
      </c>
      <c r="D24" s="38">
        <v>0</v>
      </c>
      <c r="E24" s="38">
        <v>0</v>
      </c>
      <c r="F24" s="38">
        <v>13872</v>
      </c>
      <c r="G24" s="16"/>
      <c r="H24" s="41">
        <v>146743</v>
      </c>
    </row>
    <row r="25" spans="1:8">
      <c r="A25" s="52" t="s">
        <v>141</v>
      </c>
      <c r="B25" s="53" t="s">
        <v>19</v>
      </c>
      <c r="C25" s="38">
        <f t="shared" si="0"/>
        <v>179852</v>
      </c>
      <c r="D25" s="38">
        <v>0</v>
      </c>
      <c r="E25" s="38">
        <v>0</v>
      </c>
      <c r="F25" s="38">
        <v>7831</v>
      </c>
      <c r="G25" s="16"/>
      <c r="H25" s="41">
        <v>187683</v>
      </c>
    </row>
    <row r="26" spans="1:8">
      <c r="A26" s="52" t="s">
        <v>267</v>
      </c>
      <c r="B26" s="53" t="s">
        <v>62</v>
      </c>
      <c r="C26" s="38">
        <f t="shared" si="0"/>
        <v>86566</v>
      </c>
      <c r="D26" s="38">
        <v>0</v>
      </c>
      <c r="E26" s="38">
        <v>0</v>
      </c>
      <c r="F26" s="38">
        <v>0</v>
      </c>
      <c r="G26" s="16"/>
      <c r="H26" s="41">
        <v>86566</v>
      </c>
    </row>
    <row r="27" spans="1:8">
      <c r="A27" s="52" t="s">
        <v>121</v>
      </c>
      <c r="B27" s="53" t="s">
        <v>13</v>
      </c>
      <c r="C27" s="38">
        <f t="shared" si="0"/>
        <v>166988</v>
      </c>
      <c r="D27" s="38">
        <v>360</v>
      </c>
      <c r="E27" s="38">
        <v>39473</v>
      </c>
      <c r="F27" s="38">
        <v>49882</v>
      </c>
      <c r="G27" s="16"/>
      <c r="H27" s="41">
        <v>256703</v>
      </c>
    </row>
    <row r="28" spans="1:8">
      <c r="A28" s="52" t="s">
        <v>124</v>
      </c>
      <c r="B28" s="53" t="s">
        <v>13</v>
      </c>
      <c r="C28" s="38">
        <f t="shared" si="0"/>
        <v>167269</v>
      </c>
      <c r="D28" s="38">
        <v>360</v>
      </c>
      <c r="E28" s="38">
        <v>35468</v>
      </c>
      <c r="F28" s="38">
        <v>47233</v>
      </c>
      <c r="G28" s="15"/>
      <c r="H28" s="41">
        <v>250330</v>
      </c>
    </row>
    <row r="29" spans="1:8">
      <c r="A29" s="52" t="s">
        <v>128</v>
      </c>
      <c r="B29" s="53" t="s">
        <v>13</v>
      </c>
      <c r="C29" s="38">
        <f t="shared" si="0"/>
        <v>167269</v>
      </c>
      <c r="D29" s="38">
        <v>8011</v>
      </c>
      <c r="E29" s="38">
        <v>32790</v>
      </c>
      <c r="F29" s="38">
        <v>13848</v>
      </c>
      <c r="G29" s="16"/>
      <c r="H29" s="41">
        <v>221918</v>
      </c>
    </row>
    <row r="30" spans="1:8">
      <c r="A30" s="52" t="s">
        <v>197</v>
      </c>
      <c r="B30" s="53" t="s">
        <v>31</v>
      </c>
      <c r="C30" s="38">
        <f t="shared" si="0"/>
        <v>134422</v>
      </c>
      <c r="D30" s="38">
        <v>0</v>
      </c>
      <c r="E30" s="38">
        <v>0</v>
      </c>
      <c r="F30" s="38">
        <v>0</v>
      </c>
      <c r="G30" s="16"/>
      <c r="H30" s="41">
        <v>134422</v>
      </c>
    </row>
    <row r="31" spans="1:8">
      <c r="A31" s="52" t="s">
        <v>295</v>
      </c>
      <c r="B31" s="53" t="s">
        <v>78</v>
      </c>
      <c r="C31" s="38">
        <f t="shared" si="0"/>
        <v>72493</v>
      </c>
      <c r="D31" s="38">
        <v>0</v>
      </c>
      <c r="E31" s="38">
        <v>213</v>
      </c>
      <c r="F31" s="38">
        <v>1641</v>
      </c>
      <c r="G31" s="16"/>
      <c r="H31" s="41">
        <v>74347</v>
      </c>
    </row>
    <row r="32" spans="1:8">
      <c r="A32" s="52" t="s">
        <v>290</v>
      </c>
      <c r="B32" s="53" t="s">
        <v>73</v>
      </c>
      <c r="C32" s="38">
        <f t="shared" si="0"/>
        <v>68835</v>
      </c>
      <c r="D32" s="38">
        <v>0</v>
      </c>
      <c r="E32" s="38">
        <v>7202</v>
      </c>
      <c r="F32" s="38">
        <v>0</v>
      </c>
      <c r="G32" s="16"/>
      <c r="H32" s="41">
        <v>76037</v>
      </c>
    </row>
    <row r="33" spans="1:8">
      <c r="A33" s="52" t="s">
        <v>212</v>
      </c>
      <c r="B33" s="53" t="s">
        <v>33</v>
      </c>
      <c r="C33" s="38">
        <f t="shared" si="0"/>
        <v>120482</v>
      </c>
      <c r="D33" s="38">
        <v>613</v>
      </c>
      <c r="E33" s="38">
        <v>0</v>
      </c>
      <c r="F33" s="38">
        <v>0</v>
      </c>
      <c r="G33" s="16"/>
      <c r="H33" s="41">
        <v>121095</v>
      </c>
    </row>
    <row r="34" spans="1:8">
      <c r="A34" s="52" t="s">
        <v>122</v>
      </c>
      <c r="B34" s="53" t="s">
        <v>14</v>
      </c>
      <c r="C34" s="38">
        <f t="shared" si="0"/>
        <v>230933</v>
      </c>
      <c r="D34" s="38">
        <v>0</v>
      </c>
      <c r="E34" s="38">
        <v>0</v>
      </c>
      <c r="F34" s="38">
        <v>24094</v>
      </c>
      <c r="G34" s="17"/>
      <c r="H34" s="41">
        <v>255027</v>
      </c>
    </row>
    <row r="35" spans="1:8">
      <c r="A35" s="52" t="s">
        <v>243</v>
      </c>
      <c r="B35" s="53" t="s">
        <v>45</v>
      </c>
      <c r="C35" s="38">
        <f t="shared" si="0"/>
        <v>102842</v>
      </c>
      <c r="D35" s="38">
        <v>0</v>
      </c>
      <c r="E35" s="38">
        <v>0</v>
      </c>
      <c r="F35" s="38">
        <v>0</v>
      </c>
      <c r="G35" s="16"/>
      <c r="H35" s="41">
        <v>102842</v>
      </c>
    </row>
    <row r="36" spans="1:8">
      <c r="A36" s="52" t="s">
        <v>323</v>
      </c>
      <c r="B36" s="53" t="s">
        <v>91</v>
      </c>
      <c r="C36" s="38">
        <f t="shared" si="0"/>
        <v>62717</v>
      </c>
      <c r="D36" s="38">
        <v>0</v>
      </c>
      <c r="E36" s="38">
        <v>0</v>
      </c>
      <c r="F36" s="38">
        <v>0</v>
      </c>
      <c r="G36" s="16"/>
      <c r="H36" s="41">
        <v>62717</v>
      </c>
    </row>
    <row r="37" spans="1:8">
      <c r="A37" s="52" t="s">
        <v>363</v>
      </c>
      <c r="B37" s="53" t="s">
        <v>91</v>
      </c>
      <c r="C37" s="38">
        <f t="shared" si="0"/>
        <v>43261</v>
      </c>
      <c r="D37" s="38">
        <v>0</v>
      </c>
      <c r="E37" s="38">
        <v>0</v>
      </c>
      <c r="F37" s="38">
        <v>0</v>
      </c>
      <c r="G37" s="16"/>
      <c r="H37" s="41">
        <v>43261</v>
      </c>
    </row>
    <row r="38" spans="1:8">
      <c r="A38" s="52" t="s">
        <v>376</v>
      </c>
      <c r="B38" s="53" t="s">
        <v>91</v>
      </c>
      <c r="C38" s="38">
        <f t="shared" si="0"/>
        <v>27822</v>
      </c>
      <c r="D38" s="38">
        <v>240</v>
      </c>
      <c r="E38" s="38">
        <v>373</v>
      </c>
      <c r="F38" s="38">
        <v>0</v>
      </c>
      <c r="G38" s="16"/>
      <c r="H38" s="41">
        <v>28435</v>
      </c>
    </row>
    <row r="39" spans="1:8">
      <c r="A39" s="52" t="s">
        <v>291</v>
      </c>
      <c r="B39" s="53" t="s">
        <v>74</v>
      </c>
      <c r="C39" s="38">
        <f t="shared" si="0"/>
        <v>74635</v>
      </c>
      <c r="D39" s="38">
        <v>989</v>
      </c>
      <c r="E39" s="38">
        <v>226</v>
      </c>
      <c r="F39" s="38">
        <v>0</v>
      </c>
      <c r="G39" s="16"/>
      <c r="H39" s="41">
        <v>75850</v>
      </c>
    </row>
    <row r="40" spans="1:8">
      <c r="A40" s="52" t="s">
        <v>284</v>
      </c>
      <c r="B40" s="53" t="s">
        <v>69</v>
      </c>
      <c r="C40" s="38">
        <f t="shared" si="0"/>
        <v>78415</v>
      </c>
      <c r="D40" s="38">
        <v>0</v>
      </c>
      <c r="E40" s="38">
        <v>1329</v>
      </c>
      <c r="F40" s="38">
        <v>0</v>
      </c>
      <c r="G40" s="16"/>
      <c r="H40" s="41">
        <v>79744</v>
      </c>
    </row>
    <row r="41" spans="1:8">
      <c r="A41" s="52" t="s">
        <v>364</v>
      </c>
      <c r="B41" s="53" t="s">
        <v>69</v>
      </c>
      <c r="C41" s="38">
        <f t="shared" si="0"/>
        <v>42248</v>
      </c>
      <c r="D41" s="38">
        <v>0</v>
      </c>
      <c r="E41" s="38">
        <v>0</v>
      </c>
      <c r="F41" s="38">
        <v>0</v>
      </c>
      <c r="G41" s="15"/>
      <c r="H41" s="41">
        <v>42248</v>
      </c>
    </row>
    <row r="42" spans="1:8">
      <c r="A42" s="52" t="s">
        <v>261</v>
      </c>
      <c r="B42" s="53" t="s">
        <v>59</v>
      </c>
      <c r="C42" s="38">
        <f t="shared" si="0"/>
        <v>80802</v>
      </c>
      <c r="D42" s="38">
        <v>3746</v>
      </c>
      <c r="E42" s="38">
        <v>1435</v>
      </c>
      <c r="F42" s="38">
        <v>3946</v>
      </c>
      <c r="G42" s="16"/>
      <c r="H42" s="41">
        <v>89929</v>
      </c>
    </row>
    <row r="43" spans="1:8">
      <c r="A43" s="52" t="s">
        <v>321</v>
      </c>
      <c r="B43" s="53" t="s">
        <v>90</v>
      </c>
      <c r="C43" s="38">
        <f t="shared" si="0"/>
        <v>56717</v>
      </c>
      <c r="D43" s="38">
        <v>3075</v>
      </c>
      <c r="E43" s="38">
        <v>773</v>
      </c>
      <c r="F43" s="38">
        <v>3061</v>
      </c>
      <c r="G43" s="16"/>
      <c r="H43" s="41">
        <v>63626</v>
      </c>
    </row>
    <row r="44" spans="1:8">
      <c r="A44" s="52" t="s">
        <v>292</v>
      </c>
      <c r="B44" s="53" t="s">
        <v>75</v>
      </c>
      <c r="C44" s="38">
        <f t="shared" si="0"/>
        <v>70267</v>
      </c>
      <c r="D44" s="38">
        <v>943</v>
      </c>
      <c r="E44" s="38">
        <v>426</v>
      </c>
      <c r="F44" s="38">
        <v>3762</v>
      </c>
      <c r="G44" s="16"/>
      <c r="H44" s="41">
        <v>75398</v>
      </c>
    </row>
    <row r="45" spans="1:8">
      <c r="A45" s="52" t="s">
        <v>359</v>
      </c>
      <c r="B45" s="53" t="s">
        <v>109</v>
      </c>
      <c r="C45" s="38">
        <f t="shared" si="0"/>
        <v>42295</v>
      </c>
      <c r="D45" s="38">
        <v>846</v>
      </c>
      <c r="E45" s="38">
        <v>1773</v>
      </c>
      <c r="F45" s="38">
        <v>1061</v>
      </c>
      <c r="G45" s="16"/>
      <c r="H45" s="41">
        <v>45975</v>
      </c>
    </row>
    <row r="46" spans="1:8">
      <c r="A46" s="52" t="s">
        <v>377</v>
      </c>
      <c r="B46" s="53" t="s">
        <v>109</v>
      </c>
      <c r="C46" s="38">
        <f t="shared" si="0"/>
        <v>26752</v>
      </c>
      <c r="D46" s="38">
        <v>1227</v>
      </c>
      <c r="E46" s="38">
        <v>0</v>
      </c>
      <c r="F46" s="38">
        <v>0</v>
      </c>
      <c r="G46" s="16"/>
      <c r="H46" s="41">
        <v>27979</v>
      </c>
    </row>
    <row r="47" spans="1:8">
      <c r="A47" s="52" t="s">
        <v>381</v>
      </c>
      <c r="B47" s="53" t="s">
        <v>109</v>
      </c>
      <c r="C47" s="38">
        <f t="shared" si="0"/>
        <v>23725</v>
      </c>
      <c r="D47" s="38">
        <v>1158</v>
      </c>
      <c r="E47" s="38">
        <v>0</v>
      </c>
      <c r="F47" s="38">
        <v>0</v>
      </c>
      <c r="G47" s="16"/>
      <c r="H47" s="41">
        <v>24883</v>
      </c>
    </row>
    <row r="48" spans="1:8">
      <c r="A48" s="52" t="s">
        <v>260</v>
      </c>
      <c r="B48" s="53" t="s">
        <v>58</v>
      </c>
      <c r="C48" s="38">
        <f t="shared" si="0"/>
        <v>87980</v>
      </c>
      <c r="D48" s="38">
        <v>0</v>
      </c>
      <c r="E48" s="38">
        <v>0</v>
      </c>
      <c r="F48" s="38">
        <v>3594</v>
      </c>
      <c r="G48" s="16"/>
      <c r="H48" s="41">
        <v>91574</v>
      </c>
    </row>
    <row r="49" spans="1:8">
      <c r="A49" s="52" t="s">
        <v>120</v>
      </c>
      <c r="B49" s="53" t="s">
        <v>12</v>
      </c>
      <c r="C49" s="38">
        <f t="shared" si="0"/>
        <v>197959</v>
      </c>
      <c r="D49" s="38">
        <v>17779</v>
      </c>
      <c r="E49" s="38">
        <v>0</v>
      </c>
      <c r="F49" s="38">
        <f>8825+11562+22408</f>
        <v>42795</v>
      </c>
      <c r="G49" s="16"/>
      <c r="H49" s="41">
        <v>258533</v>
      </c>
    </row>
    <row r="50" spans="1:8">
      <c r="A50" s="52" t="s">
        <v>157</v>
      </c>
      <c r="B50" s="53" t="s">
        <v>24</v>
      </c>
      <c r="C50" s="38">
        <f t="shared" si="0"/>
        <v>160635</v>
      </c>
      <c r="D50" s="38">
        <v>0</v>
      </c>
      <c r="E50" s="38">
        <v>0</v>
      </c>
      <c r="F50" s="38">
        <v>0</v>
      </c>
      <c r="G50" s="16"/>
      <c r="H50" s="41">
        <v>160635</v>
      </c>
    </row>
    <row r="51" spans="1:8">
      <c r="A51" s="52" t="s">
        <v>151</v>
      </c>
      <c r="B51" s="53" t="s">
        <v>22</v>
      </c>
      <c r="C51" s="38">
        <f t="shared" si="0"/>
        <v>157068</v>
      </c>
      <c r="D51" s="38">
        <v>0</v>
      </c>
      <c r="E51" s="38">
        <v>0</v>
      </c>
      <c r="F51" s="38">
        <v>12874</v>
      </c>
      <c r="G51" s="16"/>
      <c r="H51" s="41">
        <v>169942</v>
      </c>
    </row>
    <row r="52" spans="1:8">
      <c r="A52" s="52" t="s">
        <v>155</v>
      </c>
      <c r="B52" s="53" t="s">
        <v>23</v>
      </c>
      <c r="C52" s="38">
        <f t="shared" si="0"/>
        <v>146882</v>
      </c>
      <c r="D52" s="38">
        <v>0</v>
      </c>
      <c r="E52" s="38">
        <v>0</v>
      </c>
      <c r="F52" s="38">
        <v>15048</v>
      </c>
      <c r="G52" s="16"/>
      <c r="H52" s="41">
        <v>161930</v>
      </c>
    </row>
    <row r="53" spans="1:8">
      <c r="A53" s="52" t="s">
        <v>158</v>
      </c>
      <c r="B53" s="53" t="s">
        <v>25</v>
      </c>
      <c r="C53" s="38">
        <f t="shared" si="0"/>
        <v>160635</v>
      </c>
      <c r="D53" s="38">
        <v>0</v>
      </c>
      <c r="E53" s="38">
        <v>0</v>
      </c>
      <c r="F53" s="38">
        <v>0</v>
      </c>
      <c r="G53" s="16"/>
      <c r="H53" s="41">
        <v>160635</v>
      </c>
    </row>
    <row r="54" spans="1:8">
      <c r="A54" s="52" t="s">
        <v>171</v>
      </c>
      <c r="B54" s="53" t="s">
        <v>27</v>
      </c>
      <c r="C54" s="38">
        <f t="shared" si="0"/>
        <v>153122</v>
      </c>
      <c r="D54" s="38">
        <v>0</v>
      </c>
      <c r="E54" s="38">
        <v>0</v>
      </c>
      <c r="F54" s="38">
        <v>0</v>
      </c>
      <c r="G54" s="16"/>
      <c r="H54" s="41">
        <v>153122</v>
      </c>
    </row>
    <row r="55" spans="1:8">
      <c r="A55" s="52" t="s">
        <v>314</v>
      </c>
      <c r="B55" s="53" t="s">
        <v>86</v>
      </c>
      <c r="C55" s="38">
        <f t="shared" si="0"/>
        <v>46930</v>
      </c>
      <c r="D55" s="38">
        <v>4545</v>
      </c>
      <c r="E55" s="38">
        <v>12126</v>
      </c>
      <c r="F55" s="38">
        <v>2519</v>
      </c>
      <c r="G55" s="16"/>
      <c r="H55" s="41">
        <v>66120</v>
      </c>
    </row>
    <row r="56" spans="1:8">
      <c r="A56" s="52" t="s">
        <v>222</v>
      </c>
      <c r="B56" s="53" t="s">
        <v>38</v>
      </c>
      <c r="C56" s="38">
        <f t="shared" si="0"/>
        <v>59931</v>
      </c>
      <c r="D56" s="38">
        <v>10545</v>
      </c>
      <c r="E56" s="38">
        <v>42630</v>
      </c>
      <c r="F56" s="38">
        <v>3333</v>
      </c>
      <c r="G56" s="16"/>
      <c r="H56" s="41">
        <v>116439</v>
      </c>
    </row>
    <row r="57" spans="1:8">
      <c r="A57" s="52" t="s">
        <v>275</v>
      </c>
      <c r="B57" s="53" t="s">
        <v>38</v>
      </c>
      <c r="C57" s="38">
        <f t="shared" si="0"/>
        <v>58378</v>
      </c>
      <c r="D57" s="38">
        <v>8367</v>
      </c>
      <c r="E57" s="38">
        <v>13576</v>
      </c>
      <c r="F57" s="38">
        <v>3188</v>
      </c>
      <c r="G57" s="16"/>
      <c r="H57" s="41">
        <v>83509</v>
      </c>
    </row>
    <row r="58" spans="1:8">
      <c r="A58" s="52" t="s">
        <v>283</v>
      </c>
      <c r="B58" s="53" t="s">
        <v>38</v>
      </c>
      <c r="C58" s="38">
        <f t="shared" si="0"/>
        <v>59931</v>
      </c>
      <c r="D58" s="38">
        <v>5336</v>
      </c>
      <c r="E58" s="38">
        <v>11614</v>
      </c>
      <c r="F58" s="38">
        <v>3157</v>
      </c>
      <c r="G58" s="16"/>
      <c r="H58" s="41">
        <v>80038</v>
      </c>
    </row>
    <row r="59" spans="1:8">
      <c r="A59" s="52" t="s">
        <v>285</v>
      </c>
      <c r="B59" s="53" t="s">
        <v>38</v>
      </c>
      <c r="C59" s="38">
        <f t="shared" si="0"/>
        <v>61726</v>
      </c>
      <c r="D59" s="38">
        <v>3586</v>
      </c>
      <c r="E59" s="38">
        <v>10368</v>
      </c>
      <c r="F59" s="38">
        <v>3295</v>
      </c>
      <c r="G59" s="16"/>
      <c r="H59" s="41">
        <v>78975</v>
      </c>
    </row>
    <row r="60" spans="1:8">
      <c r="A60" s="52" t="s">
        <v>297</v>
      </c>
      <c r="B60" s="53" t="s">
        <v>38</v>
      </c>
      <c r="C60" s="38">
        <f t="shared" si="0"/>
        <v>59931</v>
      </c>
      <c r="D60" s="38">
        <v>1752</v>
      </c>
      <c r="E60" s="38">
        <v>8829</v>
      </c>
      <c r="F60" s="38">
        <v>3111</v>
      </c>
      <c r="G60" s="16"/>
      <c r="H60" s="41">
        <v>73623</v>
      </c>
    </row>
    <row r="61" spans="1:8">
      <c r="A61" s="52" t="s">
        <v>311</v>
      </c>
      <c r="B61" s="53" t="s">
        <v>38</v>
      </c>
      <c r="C61" s="38">
        <f t="shared" si="0"/>
        <v>52064</v>
      </c>
      <c r="D61" s="38">
        <v>2433</v>
      </c>
      <c r="E61" s="38">
        <v>9721</v>
      </c>
      <c r="F61" s="38">
        <v>2780</v>
      </c>
      <c r="G61" s="16"/>
      <c r="H61" s="41">
        <v>66998</v>
      </c>
    </row>
    <row r="62" spans="1:8">
      <c r="A62" s="52" t="s">
        <v>245</v>
      </c>
      <c r="B62" s="53" t="s">
        <v>46</v>
      </c>
      <c r="C62" s="38">
        <f t="shared" si="0"/>
        <v>95365</v>
      </c>
      <c r="D62" s="38">
        <v>300</v>
      </c>
      <c r="E62" s="38">
        <v>4550</v>
      </c>
      <c r="F62" s="38">
        <v>0</v>
      </c>
      <c r="G62" s="16"/>
      <c r="H62" s="41">
        <v>100215</v>
      </c>
    </row>
    <row r="63" spans="1:8">
      <c r="A63" s="52" t="s">
        <v>253</v>
      </c>
      <c r="B63" s="53" t="s">
        <v>52</v>
      </c>
      <c r="C63" s="38">
        <f t="shared" si="0"/>
        <v>86453</v>
      </c>
      <c r="D63" s="38">
        <v>3675</v>
      </c>
      <c r="E63" s="38">
        <v>1934</v>
      </c>
      <c r="F63" s="38">
        <v>3609</v>
      </c>
      <c r="G63" s="16"/>
      <c r="H63" s="41">
        <v>95671</v>
      </c>
    </row>
    <row r="64" spans="1:8">
      <c r="A64" s="52" t="s">
        <v>315</v>
      </c>
      <c r="B64" s="53" t="s">
        <v>87</v>
      </c>
      <c r="C64" s="38">
        <f t="shared" si="0"/>
        <v>57980</v>
      </c>
      <c r="D64" s="38">
        <v>0</v>
      </c>
      <c r="E64" s="38">
        <v>6640</v>
      </c>
      <c r="F64" s="38">
        <v>1416</v>
      </c>
      <c r="G64" s="16"/>
      <c r="H64" s="41">
        <v>66036</v>
      </c>
    </row>
    <row r="65" spans="1:8">
      <c r="A65" s="52" t="s">
        <v>324</v>
      </c>
      <c r="B65" s="53" t="s">
        <v>92</v>
      </c>
      <c r="C65" s="38">
        <f t="shared" si="0"/>
        <v>62717</v>
      </c>
      <c r="D65" s="38">
        <v>0</v>
      </c>
      <c r="E65" s="38">
        <v>0</v>
      </c>
      <c r="F65" s="38">
        <v>0</v>
      </c>
      <c r="G65" s="16"/>
      <c r="H65" s="41">
        <v>62717</v>
      </c>
    </row>
    <row r="66" spans="1:8">
      <c r="A66" s="52" t="s">
        <v>287</v>
      </c>
      <c r="B66" s="53" t="s">
        <v>70</v>
      </c>
      <c r="C66" s="38">
        <f t="shared" si="0"/>
        <v>62514</v>
      </c>
      <c r="D66" s="38">
        <v>2132</v>
      </c>
      <c r="E66" s="38">
        <v>8229</v>
      </c>
      <c r="F66" s="38">
        <v>4778</v>
      </c>
      <c r="G66" s="16"/>
      <c r="H66" s="41">
        <v>77653</v>
      </c>
    </row>
    <row r="67" spans="1:8">
      <c r="A67" s="52" t="s">
        <v>274</v>
      </c>
      <c r="B67" s="53" t="s">
        <v>67</v>
      </c>
      <c r="C67" s="38">
        <f t="shared" si="0"/>
        <v>84117</v>
      </c>
      <c r="D67" s="38">
        <v>0</v>
      </c>
      <c r="E67" s="38">
        <v>0</v>
      </c>
      <c r="F67" s="38">
        <v>0</v>
      </c>
      <c r="G67" s="16"/>
      <c r="H67" s="41">
        <v>84117</v>
      </c>
    </row>
    <row r="68" spans="1:8">
      <c r="A68" s="52" t="s">
        <v>273</v>
      </c>
      <c r="B68" s="53" t="s">
        <v>67</v>
      </c>
      <c r="C68" s="38">
        <f t="shared" si="0"/>
        <v>84117</v>
      </c>
      <c r="D68" s="38">
        <v>0</v>
      </c>
      <c r="E68" s="38">
        <v>0</v>
      </c>
      <c r="F68" s="38">
        <v>0</v>
      </c>
      <c r="G68" s="17"/>
      <c r="H68" s="41">
        <v>84117</v>
      </c>
    </row>
    <row r="69" spans="1:8">
      <c r="A69" s="52" t="s">
        <v>276</v>
      </c>
      <c r="B69" s="53" t="s">
        <v>67</v>
      </c>
      <c r="C69" s="38">
        <f t="shared" si="0"/>
        <v>83473</v>
      </c>
      <c r="D69" s="38">
        <v>0</v>
      </c>
      <c r="E69" s="38">
        <v>0</v>
      </c>
      <c r="F69" s="38">
        <v>0</v>
      </c>
      <c r="G69" s="16"/>
      <c r="H69" s="41">
        <v>83473</v>
      </c>
    </row>
    <row r="70" spans="1:8">
      <c r="A70" s="52" t="s">
        <v>279</v>
      </c>
      <c r="B70" s="53" t="s">
        <v>67</v>
      </c>
      <c r="C70" s="38">
        <f t="shared" si="0"/>
        <v>81544</v>
      </c>
      <c r="D70" s="38">
        <v>0</v>
      </c>
      <c r="E70" s="38">
        <v>0</v>
      </c>
      <c r="F70" s="38">
        <v>0</v>
      </c>
      <c r="G70" s="16"/>
      <c r="H70" s="41">
        <v>81544</v>
      </c>
    </row>
    <row r="71" spans="1:8">
      <c r="A71" s="52" t="s">
        <v>233</v>
      </c>
      <c r="B71" s="53" t="s">
        <v>42</v>
      </c>
      <c r="C71" s="38">
        <f t="shared" si="0"/>
        <v>90637</v>
      </c>
      <c r="D71" s="38">
        <v>0</v>
      </c>
      <c r="E71" s="38">
        <v>14593</v>
      </c>
      <c r="F71" s="38">
        <v>5300</v>
      </c>
      <c r="G71" s="16"/>
      <c r="H71" s="41">
        <v>110530</v>
      </c>
    </row>
    <row r="72" spans="1:8">
      <c r="A72" s="52" t="s">
        <v>272</v>
      </c>
      <c r="B72" s="53" t="s">
        <v>66</v>
      </c>
      <c r="C72" s="38">
        <f t="shared" si="0"/>
        <v>74039</v>
      </c>
      <c r="D72" s="38">
        <v>710</v>
      </c>
      <c r="E72" s="38">
        <v>9901</v>
      </c>
      <c r="F72" s="38">
        <v>0</v>
      </c>
      <c r="G72" s="16"/>
      <c r="H72" s="41">
        <v>84650</v>
      </c>
    </row>
    <row r="73" spans="1:8">
      <c r="A73" s="52" t="s">
        <v>300</v>
      </c>
      <c r="B73" s="53" t="s">
        <v>66</v>
      </c>
      <c r="C73" s="38">
        <f t="shared" si="0"/>
        <v>61442</v>
      </c>
      <c r="D73" s="38">
        <v>586</v>
      </c>
      <c r="E73" s="38">
        <v>9543</v>
      </c>
      <c r="F73" s="38">
        <v>0</v>
      </c>
      <c r="G73" s="16"/>
      <c r="H73" s="41">
        <v>71571</v>
      </c>
    </row>
    <row r="74" spans="1:8">
      <c r="A74" s="52" t="s">
        <v>118</v>
      </c>
      <c r="B74" s="53" t="s">
        <v>11</v>
      </c>
      <c r="C74" s="38">
        <f t="shared" si="0"/>
        <v>113314</v>
      </c>
      <c r="D74" s="38">
        <v>61228</v>
      </c>
      <c r="E74" s="38">
        <v>43094</v>
      </c>
      <c r="F74" s="38">
        <v>41232</v>
      </c>
      <c r="G74" s="16"/>
      <c r="H74" s="41">
        <v>258868</v>
      </c>
    </row>
    <row r="75" spans="1:8">
      <c r="A75" s="52" t="s">
        <v>119</v>
      </c>
      <c r="B75" s="53" t="s">
        <v>11</v>
      </c>
      <c r="C75" s="38">
        <f t="shared" si="0"/>
        <v>104383</v>
      </c>
      <c r="D75" s="38">
        <v>71717</v>
      </c>
      <c r="E75" s="38">
        <v>34114</v>
      </c>
      <c r="F75" s="38">
        <v>48495</v>
      </c>
      <c r="G75" s="16"/>
      <c r="H75" s="41">
        <v>258709</v>
      </c>
    </row>
    <row r="76" spans="1:8">
      <c r="A76" s="52" t="s">
        <v>125</v>
      </c>
      <c r="B76" s="53" t="s">
        <v>11</v>
      </c>
      <c r="C76" s="38">
        <f t="shared" ref="C76:C139" si="1">H76-F76-D76-E76</f>
        <v>103552</v>
      </c>
      <c r="D76" s="38">
        <v>52899</v>
      </c>
      <c r="E76" s="38">
        <v>42952</v>
      </c>
      <c r="F76" s="38">
        <v>28860</v>
      </c>
      <c r="G76" s="16"/>
      <c r="H76" s="41">
        <v>228263</v>
      </c>
    </row>
    <row r="77" spans="1:8">
      <c r="A77" s="52" t="s">
        <v>129</v>
      </c>
      <c r="B77" s="53" t="s">
        <v>11</v>
      </c>
      <c r="C77" s="38">
        <f t="shared" si="1"/>
        <v>104517</v>
      </c>
      <c r="D77" s="38">
        <v>52899</v>
      </c>
      <c r="E77" s="38">
        <v>42157</v>
      </c>
      <c r="F77" s="38">
        <v>20572</v>
      </c>
      <c r="G77" s="16"/>
      <c r="H77" s="41">
        <v>220145</v>
      </c>
    </row>
    <row r="78" spans="1:8">
      <c r="A78" s="52" t="s">
        <v>132</v>
      </c>
      <c r="B78" s="53" t="s">
        <v>11</v>
      </c>
      <c r="C78" s="38">
        <f t="shared" si="1"/>
        <v>102942</v>
      </c>
      <c r="D78" s="38">
        <v>47752</v>
      </c>
      <c r="E78" s="38">
        <v>40657</v>
      </c>
      <c r="F78" s="38">
        <v>14906</v>
      </c>
      <c r="G78" s="16"/>
      <c r="H78" s="41">
        <v>206257</v>
      </c>
    </row>
    <row r="79" spans="1:8">
      <c r="A79" s="52" t="s">
        <v>134</v>
      </c>
      <c r="B79" s="53" t="s">
        <v>11</v>
      </c>
      <c r="C79" s="38">
        <f t="shared" si="1"/>
        <v>106133</v>
      </c>
      <c r="D79" s="38">
        <v>54704</v>
      </c>
      <c r="E79" s="38">
        <v>36510</v>
      </c>
      <c r="F79" s="38">
        <v>8397</v>
      </c>
      <c r="G79" s="16"/>
      <c r="H79" s="41">
        <v>205744</v>
      </c>
    </row>
    <row r="80" spans="1:8">
      <c r="A80" s="52" t="s">
        <v>136</v>
      </c>
      <c r="B80" s="53" t="s">
        <v>11</v>
      </c>
      <c r="C80" s="38">
        <f t="shared" si="1"/>
        <v>104947</v>
      </c>
      <c r="D80" s="38">
        <v>38725</v>
      </c>
      <c r="E80" s="38">
        <v>31964</v>
      </c>
      <c r="F80" s="38">
        <v>26739</v>
      </c>
      <c r="G80" s="16"/>
      <c r="H80" s="41">
        <v>202375</v>
      </c>
    </row>
    <row r="81" spans="1:8">
      <c r="A81" s="52" t="s">
        <v>142</v>
      </c>
      <c r="B81" s="53" t="s">
        <v>11</v>
      </c>
      <c r="C81" s="38">
        <f t="shared" si="1"/>
        <v>104693</v>
      </c>
      <c r="D81" s="38">
        <v>49233</v>
      </c>
      <c r="E81" s="38">
        <v>23888</v>
      </c>
      <c r="F81" s="38">
        <v>7622</v>
      </c>
      <c r="G81" s="16"/>
      <c r="H81" s="41">
        <v>185436</v>
      </c>
    </row>
    <row r="82" spans="1:8">
      <c r="A82" s="52" t="s">
        <v>148</v>
      </c>
      <c r="B82" s="53" t="s">
        <v>11</v>
      </c>
      <c r="C82" s="38">
        <f t="shared" si="1"/>
        <v>108719</v>
      </c>
      <c r="D82" s="38">
        <v>42681</v>
      </c>
      <c r="E82" s="38">
        <v>15929</v>
      </c>
      <c r="F82" s="38">
        <v>7332</v>
      </c>
      <c r="G82" s="16"/>
      <c r="H82" s="41">
        <v>174661</v>
      </c>
    </row>
    <row r="83" spans="1:8">
      <c r="A83" s="52" t="s">
        <v>161</v>
      </c>
      <c r="B83" s="53" t="s">
        <v>11</v>
      </c>
      <c r="C83" s="38">
        <f t="shared" si="1"/>
        <v>94879</v>
      </c>
      <c r="D83" s="38">
        <v>30643</v>
      </c>
      <c r="E83" s="38">
        <v>27551</v>
      </c>
      <c r="F83" s="38">
        <v>6228</v>
      </c>
      <c r="G83" s="16"/>
      <c r="H83" s="41">
        <v>159301</v>
      </c>
    </row>
    <row r="84" spans="1:8">
      <c r="A84" s="52" t="s">
        <v>165</v>
      </c>
      <c r="B84" s="53" t="s">
        <v>11</v>
      </c>
      <c r="C84" s="38">
        <f t="shared" si="1"/>
        <v>91003</v>
      </c>
      <c r="D84" s="38">
        <v>34416</v>
      </c>
      <c r="E84" s="38">
        <v>22467</v>
      </c>
      <c r="F84" s="38">
        <v>9796</v>
      </c>
      <c r="G84" s="16"/>
      <c r="H84" s="41">
        <v>157682</v>
      </c>
    </row>
    <row r="85" spans="1:8">
      <c r="A85" s="52" t="s">
        <v>172</v>
      </c>
      <c r="B85" s="53" t="s">
        <v>11</v>
      </c>
      <c r="C85" s="38">
        <f t="shared" si="1"/>
        <v>103293</v>
      </c>
      <c r="D85" s="38">
        <v>9005</v>
      </c>
      <c r="E85" s="38">
        <v>33033</v>
      </c>
      <c r="F85" s="38">
        <v>5777</v>
      </c>
      <c r="G85" s="16"/>
      <c r="H85" s="41">
        <v>151108</v>
      </c>
    </row>
    <row r="86" spans="1:8">
      <c r="A86" s="52" t="s">
        <v>191</v>
      </c>
      <c r="B86" s="53" t="s">
        <v>11</v>
      </c>
      <c r="C86" s="38">
        <f t="shared" si="1"/>
        <v>95066</v>
      </c>
      <c r="D86" s="38">
        <v>27163</v>
      </c>
      <c r="E86" s="38">
        <v>11193</v>
      </c>
      <c r="F86" s="38">
        <v>6060</v>
      </c>
      <c r="G86" s="16"/>
      <c r="H86" s="41">
        <v>139482</v>
      </c>
    </row>
    <row r="87" spans="1:8">
      <c r="A87" s="52" t="s">
        <v>117</v>
      </c>
      <c r="B87" s="53" t="s">
        <v>10</v>
      </c>
      <c r="C87" s="38">
        <f t="shared" si="1"/>
        <v>225794</v>
      </c>
      <c r="D87" s="38">
        <v>297</v>
      </c>
      <c r="E87" s="38">
        <v>0</v>
      </c>
      <c r="F87" s="38">
        <v>43961</v>
      </c>
      <c r="G87" s="16"/>
      <c r="H87" s="41">
        <v>270052</v>
      </c>
    </row>
    <row r="88" spans="1:8">
      <c r="A88" s="52" t="s">
        <v>144</v>
      </c>
      <c r="B88" s="53" t="s">
        <v>20</v>
      </c>
      <c r="C88" s="38">
        <f t="shared" si="1"/>
        <v>84414</v>
      </c>
      <c r="D88" s="38">
        <v>55242</v>
      </c>
      <c r="E88" s="38">
        <v>27331</v>
      </c>
      <c r="F88" s="38">
        <v>13753</v>
      </c>
      <c r="G88" s="16"/>
      <c r="H88" s="41">
        <v>180740</v>
      </c>
    </row>
    <row r="89" spans="1:8">
      <c r="A89" s="52" t="s">
        <v>146</v>
      </c>
      <c r="B89" s="53" t="s">
        <v>20</v>
      </c>
      <c r="C89" s="38">
        <f t="shared" si="1"/>
        <v>90702</v>
      </c>
      <c r="D89" s="38">
        <v>37798</v>
      </c>
      <c r="E89" s="38">
        <v>34267</v>
      </c>
      <c r="F89" s="38">
        <v>13834</v>
      </c>
      <c r="G89" s="16"/>
      <c r="H89" s="41">
        <v>176601</v>
      </c>
    </row>
    <row r="90" spans="1:8">
      <c r="A90" s="52" t="s">
        <v>160</v>
      </c>
      <c r="B90" s="53" t="s">
        <v>20</v>
      </c>
      <c r="C90" s="38">
        <f t="shared" si="1"/>
        <v>90627</v>
      </c>
      <c r="D90" s="38">
        <v>34416</v>
      </c>
      <c r="E90" s="38">
        <v>27661</v>
      </c>
      <c r="F90" s="38">
        <v>7296</v>
      </c>
      <c r="G90" s="16"/>
      <c r="H90" s="41">
        <v>160000</v>
      </c>
    </row>
    <row r="91" spans="1:8">
      <c r="A91" s="52" t="s">
        <v>168</v>
      </c>
      <c r="B91" s="53" t="s">
        <v>20</v>
      </c>
      <c r="C91" s="38">
        <f t="shared" si="1"/>
        <v>88050</v>
      </c>
      <c r="D91" s="38">
        <v>28959</v>
      </c>
      <c r="E91" s="38">
        <v>31329</v>
      </c>
      <c r="F91" s="38">
        <v>7772</v>
      </c>
      <c r="G91" s="16"/>
      <c r="H91" s="41">
        <v>156110</v>
      </c>
    </row>
    <row r="92" spans="1:8">
      <c r="A92" s="52" t="s">
        <v>182</v>
      </c>
      <c r="B92" s="53" t="s">
        <v>20</v>
      </c>
      <c r="C92" s="38">
        <f t="shared" si="1"/>
        <v>94457</v>
      </c>
      <c r="D92" s="38">
        <v>25961</v>
      </c>
      <c r="E92" s="38">
        <v>20341</v>
      </c>
      <c r="F92" s="38">
        <v>5768</v>
      </c>
      <c r="G92" s="16"/>
      <c r="H92" s="41">
        <v>146527</v>
      </c>
    </row>
    <row r="93" spans="1:8">
      <c r="A93" s="52" t="s">
        <v>192</v>
      </c>
      <c r="B93" s="53" t="s">
        <v>20</v>
      </c>
      <c r="C93" s="38">
        <f t="shared" si="1"/>
        <v>99290</v>
      </c>
      <c r="D93" s="38">
        <v>20888</v>
      </c>
      <c r="E93" s="38">
        <v>13706</v>
      </c>
      <c r="F93" s="38">
        <v>5518</v>
      </c>
      <c r="G93" s="16"/>
      <c r="H93" s="41">
        <v>139402</v>
      </c>
    </row>
    <row r="94" spans="1:8">
      <c r="A94" s="52" t="s">
        <v>196</v>
      </c>
      <c r="B94" s="53" t="s">
        <v>20</v>
      </c>
      <c r="C94" s="38">
        <f t="shared" si="1"/>
        <v>83864</v>
      </c>
      <c r="D94" s="38">
        <v>12840</v>
      </c>
      <c r="E94" s="38">
        <v>28269</v>
      </c>
      <c r="F94" s="38">
        <v>9534</v>
      </c>
      <c r="G94" s="16"/>
      <c r="H94" s="41">
        <v>134507</v>
      </c>
    </row>
    <row r="95" spans="1:8">
      <c r="A95" s="52" t="s">
        <v>199</v>
      </c>
      <c r="B95" s="53" t="s">
        <v>20</v>
      </c>
      <c r="C95" s="38">
        <f t="shared" si="1"/>
        <v>87612</v>
      </c>
      <c r="D95" s="38">
        <v>11983</v>
      </c>
      <c r="E95" s="38">
        <v>26656</v>
      </c>
      <c r="F95" s="38">
        <v>6799</v>
      </c>
      <c r="G95" s="16"/>
      <c r="H95" s="41">
        <v>133050</v>
      </c>
    </row>
    <row r="96" spans="1:8">
      <c r="A96" s="52" t="s">
        <v>206</v>
      </c>
      <c r="B96" s="53" t="s">
        <v>20</v>
      </c>
      <c r="C96" s="38">
        <f t="shared" si="1"/>
        <v>90613</v>
      </c>
      <c r="D96" s="38">
        <v>17263</v>
      </c>
      <c r="E96" s="38">
        <v>13246</v>
      </c>
      <c r="F96" s="38">
        <v>5351</v>
      </c>
      <c r="G96" s="16"/>
      <c r="H96" s="41">
        <v>126473</v>
      </c>
    </row>
    <row r="97" spans="1:8">
      <c r="A97" s="52" t="s">
        <v>228</v>
      </c>
      <c r="B97" s="53" t="s">
        <v>20</v>
      </c>
      <c r="C97" s="38">
        <f t="shared" si="1"/>
        <v>82399</v>
      </c>
      <c r="D97" s="38">
        <v>13193</v>
      </c>
      <c r="E97" s="38">
        <v>12129</v>
      </c>
      <c r="F97" s="38">
        <v>5682</v>
      </c>
      <c r="G97" s="16"/>
      <c r="H97" s="41">
        <v>113403</v>
      </c>
    </row>
    <row r="98" spans="1:8">
      <c r="A98" s="52" t="s">
        <v>246</v>
      </c>
      <c r="B98" s="53" t="s">
        <v>20</v>
      </c>
      <c r="C98" s="38">
        <f t="shared" si="1"/>
        <v>76270</v>
      </c>
      <c r="D98" s="38">
        <v>5724</v>
      </c>
      <c r="E98" s="38">
        <v>13776</v>
      </c>
      <c r="F98" s="38">
        <v>4024</v>
      </c>
      <c r="G98" s="16"/>
      <c r="H98" s="41">
        <v>99794</v>
      </c>
    </row>
    <row r="99" spans="1:8">
      <c r="A99" s="52" t="s">
        <v>164</v>
      </c>
      <c r="B99" s="53" t="s">
        <v>26</v>
      </c>
      <c r="C99" s="38">
        <f t="shared" si="1"/>
        <v>111056</v>
      </c>
      <c r="D99" s="38">
        <v>300</v>
      </c>
      <c r="E99" s="38">
        <v>42933</v>
      </c>
      <c r="F99" s="38">
        <v>4224</v>
      </c>
      <c r="G99" s="16"/>
      <c r="H99" s="41">
        <v>158513</v>
      </c>
    </row>
    <row r="100" spans="1:8">
      <c r="A100" s="52" t="s">
        <v>127</v>
      </c>
      <c r="B100" s="53" t="s">
        <v>15</v>
      </c>
      <c r="C100" s="38">
        <f t="shared" si="1"/>
        <v>82040</v>
      </c>
      <c r="D100" s="38">
        <v>49558</v>
      </c>
      <c r="E100" s="38">
        <v>59302</v>
      </c>
      <c r="F100" s="38">
        <v>32716</v>
      </c>
      <c r="G100" s="16"/>
      <c r="H100" s="41">
        <v>223616</v>
      </c>
    </row>
    <row r="101" spans="1:8">
      <c r="A101" s="52" t="s">
        <v>137</v>
      </c>
      <c r="B101" s="53" t="s">
        <v>15</v>
      </c>
      <c r="C101" s="38">
        <f t="shared" si="1"/>
        <v>81493</v>
      </c>
      <c r="D101" s="38">
        <v>44813</v>
      </c>
      <c r="E101" s="38">
        <v>61578</v>
      </c>
      <c r="F101" s="38">
        <v>8147</v>
      </c>
      <c r="G101" s="16"/>
      <c r="H101" s="41">
        <v>196031</v>
      </c>
    </row>
    <row r="102" spans="1:8">
      <c r="A102" s="52" t="s">
        <v>139</v>
      </c>
      <c r="B102" s="53" t="s">
        <v>15</v>
      </c>
      <c r="C102" s="38">
        <f t="shared" si="1"/>
        <v>87477</v>
      </c>
      <c r="D102" s="38">
        <v>39430</v>
      </c>
      <c r="E102" s="38">
        <v>60364</v>
      </c>
      <c r="F102" s="38">
        <v>6110</v>
      </c>
      <c r="G102" s="16"/>
      <c r="H102" s="41">
        <v>193381</v>
      </c>
    </row>
    <row r="103" spans="1:8">
      <c r="A103" s="52" t="s">
        <v>145</v>
      </c>
      <c r="B103" s="53" t="s">
        <v>15</v>
      </c>
      <c r="C103" s="38">
        <f t="shared" si="1"/>
        <v>78817</v>
      </c>
      <c r="D103" s="38">
        <v>40423</v>
      </c>
      <c r="E103" s="38">
        <v>54626</v>
      </c>
      <c r="F103" s="38">
        <v>5893</v>
      </c>
      <c r="G103" s="16"/>
      <c r="H103" s="41">
        <v>179759</v>
      </c>
    </row>
    <row r="104" spans="1:8">
      <c r="A104" s="52" t="s">
        <v>152</v>
      </c>
      <c r="B104" s="53" t="s">
        <v>15</v>
      </c>
      <c r="C104" s="38">
        <f t="shared" si="1"/>
        <v>86495</v>
      </c>
      <c r="D104" s="38">
        <v>30182</v>
      </c>
      <c r="E104" s="38">
        <v>45380</v>
      </c>
      <c r="F104" s="38">
        <v>6284</v>
      </c>
      <c r="G104" s="16"/>
      <c r="H104" s="41">
        <v>168341</v>
      </c>
    </row>
    <row r="105" spans="1:8">
      <c r="A105" s="52" t="s">
        <v>154</v>
      </c>
      <c r="B105" s="53" t="s">
        <v>15</v>
      </c>
      <c r="C105" s="38">
        <f t="shared" si="1"/>
        <v>81884</v>
      </c>
      <c r="D105" s="38">
        <v>30313</v>
      </c>
      <c r="E105" s="38">
        <v>42238</v>
      </c>
      <c r="F105" s="38">
        <v>9024</v>
      </c>
      <c r="G105" s="16"/>
      <c r="H105" s="41">
        <v>163459</v>
      </c>
    </row>
    <row r="106" spans="1:8">
      <c r="A106" s="52" t="s">
        <v>163</v>
      </c>
      <c r="B106" s="53" t="s">
        <v>15</v>
      </c>
      <c r="C106" s="38">
        <f t="shared" si="1"/>
        <v>78717</v>
      </c>
      <c r="D106" s="38">
        <v>30182</v>
      </c>
      <c r="E106" s="38">
        <v>44930</v>
      </c>
      <c r="F106" s="38">
        <v>4896</v>
      </c>
      <c r="G106" s="16"/>
      <c r="H106" s="41">
        <v>158725</v>
      </c>
    </row>
    <row r="107" spans="1:8">
      <c r="A107" s="52" t="s">
        <v>169</v>
      </c>
      <c r="B107" s="53" t="s">
        <v>15</v>
      </c>
      <c r="C107" s="38">
        <f t="shared" si="1"/>
        <v>81707</v>
      </c>
      <c r="D107" s="38">
        <v>22894</v>
      </c>
      <c r="E107" s="38">
        <v>45571</v>
      </c>
      <c r="F107" s="38">
        <v>5386</v>
      </c>
      <c r="G107" s="16"/>
      <c r="H107" s="41">
        <v>155558</v>
      </c>
    </row>
    <row r="108" spans="1:8">
      <c r="A108" s="52" t="s">
        <v>175</v>
      </c>
      <c r="B108" s="53" t="s">
        <v>15</v>
      </c>
      <c r="C108" s="38">
        <f t="shared" si="1"/>
        <v>79065</v>
      </c>
      <c r="D108" s="38">
        <v>30182</v>
      </c>
      <c r="E108" s="38">
        <v>33574</v>
      </c>
      <c r="F108" s="38">
        <v>5386</v>
      </c>
      <c r="G108" s="16"/>
      <c r="H108" s="41">
        <v>148207</v>
      </c>
    </row>
    <row r="109" spans="1:8">
      <c r="A109" s="52" t="s">
        <v>176</v>
      </c>
      <c r="B109" s="53" t="s">
        <v>15</v>
      </c>
      <c r="C109" s="38">
        <f t="shared" si="1"/>
        <v>79811</v>
      </c>
      <c r="D109" s="38">
        <v>30182</v>
      </c>
      <c r="E109" s="38">
        <v>32763</v>
      </c>
      <c r="F109" s="38">
        <v>5386</v>
      </c>
      <c r="G109" s="16"/>
      <c r="H109" s="41">
        <v>148142</v>
      </c>
    </row>
    <row r="110" spans="1:8">
      <c r="A110" s="52" t="s">
        <v>178</v>
      </c>
      <c r="B110" s="53" t="s">
        <v>15</v>
      </c>
      <c r="C110" s="38">
        <f t="shared" si="1"/>
        <v>80953</v>
      </c>
      <c r="D110" s="38">
        <v>33459</v>
      </c>
      <c r="E110" s="38">
        <v>26662</v>
      </c>
      <c r="F110" s="38">
        <v>5892</v>
      </c>
      <c r="G110" s="16"/>
      <c r="H110" s="41">
        <v>146966</v>
      </c>
    </row>
    <row r="111" spans="1:8">
      <c r="A111" s="52" t="s">
        <v>181</v>
      </c>
      <c r="B111" s="53" t="s">
        <v>15</v>
      </c>
      <c r="C111" s="38">
        <f t="shared" si="1"/>
        <v>79480</v>
      </c>
      <c r="D111" s="38">
        <v>24810</v>
      </c>
      <c r="E111" s="38">
        <v>37074</v>
      </c>
      <c r="F111" s="38">
        <v>5198</v>
      </c>
      <c r="G111" s="16"/>
      <c r="H111" s="41">
        <v>146562</v>
      </c>
    </row>
    <row r="112" spans="1:8">
      <c r="A112" s="52" t="s">
        <v>193</v>
      </c>
      <c r="B112" s="53" t="s">
        <v>15</v>
      </c>
      <c r="C112" s="38">
        <f t="shared" si="1"/>
        <v>78451</v>
      </c>
      <c r="D112" s="38">
        <v>25210</v>
      </c>
      <c r="E112" s="38">
        <v>27586</v>
      </c>
      <c r="F112" s="38">
        <v>7680</v>
      </c>
      <c r="G112" s="16"/>
      <c r="H112" s="41">
        <v>138927</v>
      </c>
    </row>
    <row r="113" spans="1:8">
      <c r="A113" s="52" t="s">
        <v>221</v>
      </c>
      <c r="B113" s="53" t="s">
        <v>15</v>
      </c>
      <c r="C113" s="38">
        <f t="shared" si="1"/>
        <v>78672</v>
      </c>
      <c r="D113" s="38">
        <v>15506</v>
      </c>
      <c r="E113" s="38">
        <v>18539</v>
      </c>
      <c r="F113" s="38">
        <v>3854</v>
      </c>
      <c r="G113" s="16"/>
      <c r="H113" s="41">
        <v>116571</v>
      </c>
    </row>
    <row r="114" spans="1:8">
      <c r="A114" s="52" t="s">
        <v>229</v>
      </c>
      <c r="B114" s="53" t="s">
        <v>15</v>
      </c>
      <c r="C114" s="38">
        <f t="shared" si="1"/>
        <v>59752</v>
      </c>
      <c r="D114" s="38">
        <v>18722</v>
      </c>
      <c r="E114" s="38">
        <v>30922</v>
      </c>
      <c r="F114" s="38">
        <v>3134</v>
      </c>
      <c r="G114" s="16"/>
      <c r="H114" s="41">
        <v>112530</v>
      </c>
    </row>
    <row r="115" spans="1:8">
      <c r="A115" s="52" t="s">
        <v>241</v>
      </c>
      <c r="B115" s="53" t="s">
        <v>43</v>
      </c>
      <c r="C115" s="38">
        <f t="shared" si="1"/>
        <v>74635</v>
      </c>
      <c r="D115" s="38">
        <v>6151</v>
      </c>
      <c r="E115" s="38">
        <v>10424</v>
      </c>
      <c r="F115" s="38">
        <v>14550</v>
      </c>
      <c r="G115" s="16"/>
      <c r="H115" s="41">
        <v>105760</v>
      </c>
    </row>
    <row r="116" spans="1:8">
      <c r="A116" s="52" t="s">
        <v>277</v>
      </c>
      <c r="B116" s="53" t="s">
        <v>43</v>
      </c>
      <c r="C116" s="38">
        <f t="shared" si="1"/>
        <v>74635</v>
      </c>
      <c r="D116" s="38">
        <v>4658</v>
      </c>
      <c r="E116" s="38">
        <v>3326</v>
      </c>
      <c r="F116" s="38">
        <v>0</v>
      </c>
      <c r="G116" s="16"/>
      <c r="H116" s="41">
        <v>82619</v>
      </c>
    </row>
    <row r="117" spans="1:8">
      <c r="A117" s="52" t="s">
        <v>138</v>
      </c>
      <c r="B117" s="53" t="s">
        <v>17</v>
      </c>
      <c r="C117" s="38">
        <f t="shared" si="1"/>
        <v>78582</v>
      </c>
      <c r="D117" s="38">
        <v>32301</v>
      </c>
      <c r="E117" s="38">
        <v>78197</v>
      </c>
      <c r="F117" s="38">
        <v>5478</v>
      </c>
      <c r="G117" s="16"/>
      <c r="H117" s="41">
        <v>194558</v>
      </c>
    </row>
    <row r="118" spans="1:8">
      <c r="A118" s="52" t="s">
        <v>156</v>
      </c>
      <c r="B118" s="53" t="s">
        <v>17</v>
      </c>
      <c r="C118" s="38">
        <f t="shared" si="1"/>
        <v>78426</v>
      </c>
      <c r="D118" s="38">
        <v>46200</v>
      </c>
      <c r="E118" s="38">
        <v>20553</v>
      </c>
      <c r="F118" s="38">
        <v>15985</v>
      </c>
      <c r="G118" s="16"/>
      <c r="H118" s="41">
        <v>161164</v>
      </c>
    </row>
    <row r="119" spans="1:8">
      <c r="A119" s="52" t="s">
        <v>194</v>
      </c>
      <c r="B119" s="53" t="s">
        <v>17</v>
      </c>
      <c r="C119" s="38">
        <f t="shared" si="1"/>
        <v>72768</v>
      </c>
      <c r="D119" s="38">
        <v>4910</v>
      </c>
      <c r="E119" s="38">
        <v>54942</v>
      </c>
      <c r="F119" s="38">
        <v>3947</v>
      </c>
      <c r="G119" s="16"/>
      <c r="H119" s="41">
        <v>136567</v>
      </c>
    </row>
    <row r="120" spans="1:8">
      <c r="A120" s="52" t="s">
        <v>200</v>
      </c>
      <c r="B120" s="53" t="s">
        <v>17</v>
      </c>
      <c r="C120" s="38">
        <f t="shared" si="1"/>
        <v>72713</v>
      </c>
      <c r="D120" s="38">
        <v>4887</v>
      </c>
      <c r="E120" s="38">
        <v>48745</v>
      </c>
      <c r="F120" s="38">
        <v>3947</v>
      </c>
      <c r="G120" s="16"/>
      <c r="H120" s="41">
        <v>130292</v>
      </c>
    </row>
    <row r="121" spans="1:8">
      <c r="A121" s="52" t="s">
        <v>210</v>
      </c>
      <c r="B121" s="53" t="s">
        <v>17</v>
      </c>
      <c r="C121" s="38">
        <f t="shared" si="1"/>
        <v>68433</v>
      </c>
      <c r="D121" s="38">
        <v>2773</v>
      </c>
      <c r="E121" s="38">
        <v>46647</v>
      </c>
      <c r="F121" s="38">
        <v>3666</v>
      </c>
      <c r="G121" s="16"/>
      <c r="H121" s="41">
        <v>121519</v>
      </c>
    </row>
    <row r="122" spans="1:8">
      <c r="A122" s="52" t="s">
        <v>216</v>
      </c>
      <c r="B122" s="53" t="s">
        <v>17</v>
      </c>
      <c r="C122" s="38">
        <f t="shared" si="1"/>
        <v>66934</v>
      </c>
      <c r="D122" s="38">
        <v>3662</v>
      </c>
      <c r="E122" s="38">
        <v>44558</v>
      </c>
      <c r="F122" s="38">
        <v>3799</v>
      </c>
      <c r="G122" s="16"/>
      <c r="H122" s="41">
        <v>118953</v>
      </c>
    </row>
    <row r="123" spans="1:8">
      <c r="A123" s="52" t="s">
        <v>234</v>
      </c>
      <c r="B123" s="53" t="s">
        <v>17</v>
      </c>
      <c r="C123" s="38">
        <f t="shared" si="1"/>
        <v>68511</v>
      </c>
      <c r="D123" s="38">
        <v>2172</v>
      </c>
      <c r="E123" s="38">
        <v>34707</v>
      </c>
      <c r="F123" s="38">
        <v>3637</v>
      </c>
      <c r="G123" s="16"/>
      <c r="H123" s="41">
        <v>109027</v>
      </c>
    </row>
    <row r="124" spans="1:8">
      <c r="A124" s="52" t="s">
        <v>236</v>
      </c>
      <c r="B124" s="53" t="s">
        <v>17</v>
      </c>
      <c r="C124" s="38">
        <f t="shared" si="1"/>
        <v>64279</v>
      </c>
      <c r="D124" s="38">
        <v>1974</v>
      </c>
      <c r="E124" s="38">
        <v>39295</v>
      </c>
      <c r="F124" s="38">
        <v>3309</v>
      </c>
      <c r="G124" s="16"/>
      <c r="H124" s="41">
        <v>108857</v>
      </c>
    </row>
    <row r="125" spans="1:8">
      <c r="A125" s="52" t="s">
        <v>244</v>
      </c>
      <c r="B125" s="53" t="s">
        <v>17</v>
      </c>
      <c r="C125" s="38">
        <f t="shared" si="1"/>
        <v>68567</v>
      </c>
      <c r="D125" s="38">
        <v>2173</v>
      </c>
      <c r="E125" s="38">
        <v>27657</v>
      </c>
      <c r="F125" s="38">
        <v>3637</v>
      </c>
      <c r="G125" s="16"/>
      <c r="H125" s="41">
        <v>102034</v>
      </c>
    </row>
    <row r="126" spans="1:8">
      <c r="A126" s="52" t="s">
        <v>369</v>
      </c>
      <c r="B126" s="53" t="s">
        <v>17</v>
      </c>
      <c r="C126" s="38">
        <f t="shared" si="1"/>
        <v>33388</v>
      </c>
      <c r="D126" s="38">
        <v>102</v>
      </c>
      <c r="E126" s="38">
        <v>751</v>
      </c>
      <c r="F126" s="38">
        <v>1345</v>
      </c>
      <c r="G126" s="16"/>
      <c r="H126" s="41">
        <v>35586</v>
      </c>
    </row>
    <row r="127" spans="1:8">
      <c r="A127" s="52" t="s">
        <v>371</v>
      </c>
      <c r="B127" s="53" t="s">
        <v>17</v>
      </c>
      <c r="C127" s="38">
        <f t="shared" si="1"/>
        <v>33387</v>
      </c>
      <c r="D127" s="38">
        <v>102</v>
      </c>
      <c r="E127" s="38">
        <v>751</v>
      </c>
      <c r="F127" s="38">
        <v>1337</v>
      </c>
      <c r="G127" s="15"/>
      <c r="H127" s="41">
        <v>35577</v>
      </c>
    </row>
    <row r="128" spans="1:8">
      <c r="A128" s="52" t="s">
        <v>370</v>
      </c>
      <c r="B128" s="53" t="s">
        <v>17</v>
      </c>
      <c r="C128" s="38">
        <f t="shared" si="1"/>
        <v>33387</v>
      </c>
      <c r="D128" s="38">
        <v>102</v>
      </c>
      <c r="E128" s="38">
        <v>751</v>
      </c>
      <c r="F128" s="38">
        <v>1320</v>
      </c>
      <c r="G128" s="18"/>
      <c r="H128" s="41">
        <v>35560</v>
      </c>
    </row>
    <row r="129" spans="1:8">
      <c r="A129" s="52" t="s">
        <v>205</v>
      </c>
      <c r="B129" s="53" t="s">
        <v>32</v>
      </c>
      <c r="C129" s="38">
        <f t="shared" si="1"/>
        <v>124651</v>
      </c>
      <c r="D129" s="38">
        <v>2963</v>
      </c>
      <c r="E129" s="38">
        <v>0</v>
      </c>
      <c r="F129" s="38">
        <v>0</v>
      </c>
      <c r="G129" s="16"/>
      <c r="H129" s="41">
        <v>127614</v>
      </c>
    </row>
    <row r="130" spans="1:8">
      <c r="A130" s="52" t="s">
        <v>224</v>
      </c>
      <c r="B130" s="53" t="s">
        <v>39</v>
      </c>
      <c r="C130" s="38">
        <f t="shared" si="1"/>
        <v>115212</v>
      </c>
      <c r="D130" s="38">
        <v>0</v>
      </c>
      <c r="E130" s="38">
        <v>0</v>
      </c>
      <c r="F130" s="38">
        <v>0</v>
      </c>
      <c r="G130" s="16"/>
      <c r="H130" s="41">
        <v>115212</v>
      </c>
    </row>
    <row r="131" spans="1:8">
      <c r="A131" s="52" t="s">
        <v>263</v>
      </c>
      <c r="B131" s="53" t="s">
        <v>60</v>
      </c>
      <c r="C131" s="38">
        <f t="shared" si="1"/>
        <v>87708</v>
      </c>
      <c r="D131" s="38">
        <v>0</v>
      </c>
      <c r="E131" s="38">
        <v>0</v>
      </c>
      <c r="F131" s="38">
        <v>0</v>
      </c>
      <c r="G131" s="16"/>
      <c r="H131" s="41">
        <v>87708</v>
      </c>
    </row>
    <row r="132" spans="1:8">
      <c r="A132" s="52" t="s">
        <v>361</v>
      </c>
      <c r="B132" s="53" t="s">
        <v>110</v>
      </c>
      <c r="C132" s="38">
        <f t="shared" si="1"/>
        <v>45427</v>
      </c>
      <c r="D132" s="38">
        <v>0</v>
      </c>
      <c r="E132" s="38">
        <v>0</v>
      </c>
      <c r="F132" s="38">
        <v>0</v>
      </c>
      <c r="G132" s="16"/>
      <c r="H132" s="41">
        <v>45427</v>
      </c>
    </row>
    <row r="133" spans="1:8">
      <c r="A133" s="52" t="s">
        <v>213</v>
      </c>
      <c r="B133" s="53" t="s">
        <v>34</v>
      </c>
      <c r="C133" s="38">
        <f t="shared" si="1"/>
        <v>120904</v>
      </c>
      <c r="D133" s="38">
        <v>0</v>
      </c>
      <c r="E133" s="38">
        <v>0</v>
      </c>
      <c r="F133" s="38">
        <v>0</v>
      </c>
      <c r="G133" s="16"/>
      <c r="H133" s="41">
        <v>120904</v>
      </c>
    </row>
    <row r="134" spans="1:8">
      <c r="A134" s="52" t="s">
        <v>195</v>
      </c>
      <c r="B134" s="53" t="s">
        <v>30</v>
      </c>
      <c r="C134" s="38">
        <f t="shared" si="1"/>
        <v>129534</v>
      </c>
      <c r="D134" s="38">
        <v>0</v>
      </c>
      <c r="E134" s="38">
        <v>0</v>
      </c>
      <c r="F134" s="38">
        <v>5366</v>
      </c>
      <c r="G134" s="15"/>
      <c r="H134" s="41">
        <v>134900</v>
      </c>
    </row>
    <row r="135" spans="1:8">
      <c r="A135" s="52" t="s">
        <v>302</v>
      </c>
      <c r="B135" s="53" t="s">
        <v>82</v>
      </c>
      <c r="C135" s="38">
        <f t="shared" si="1"/>
        <v>71033</v>
      </c>
      <c r="D135" s="38">
        <v>0</v>
      </c>
      <c r="E135" s="38">
        <v>263</v>
      </c>
      <c r="F135" s="38">
        <v>0</v>
      </c>
      <c r="G135" s="16"/>
      <c r="H135" s="41">
        <v>71296</v>
      </c>
    </row>
    <row r="136" spans="1:8">
      <c r="A136" s="52" t="s">
        <v>255</v>
      </c>
      <c r="B136" s="53" t="s">
        <v>54</v>
      </c>
      <c r="C136" s="38">
        <f t="shared" si="1"/>
        <v>89620</v>
      </c>
      <c r="D136" s="38">
        <v>0</v>
      </c>
      <c r="E136" s="38">
        <v>0</v>
      </c>
      <c r="F136" s="38">
        <v>3730</v>
      </c>
      <c r="G136" s="16"/>
      <c r="H136" s="41">
        <v>93350</v>
      </c>
    </row>
    <row r="137" spans="1:8">
      <c r="A137" s="52" t="s">
        <v>339</v>
      </c>
      <c r="B137" s="53" t="s">
        <v>98</v>
      </c>
      <c r="C137" s="38">
        <f t="shared" si="1"/>
        <v>52821</v>
      </c>
      <c r="D137" s="38">
        <v>956</v>
      </c>
      <c r="E137" s="38">
        <v>0</v>
      </c>
      <c r="F137" s="38">
        <v>2696</v>
      </c>
      <c r="G137" s="16"/>
      <c r="H137" s="41">
        <v>56473</v>
      </c>
    </row>
    <row r="138" spans="1:8">
      <c r="A138" s="52" t="s">
        <v>345</v>
      </c>
      <c r="B138" s="53" t="s">
        <v>98</v>
      </c>
      <c r="C138" s="38">
        <f t="shared" si="1"/>
        <v>52821</v>
      </c>
      <c r="D138" s="38">
        <v>1056</v>
      </c>
      <c r="E138" s="38">
        <v>0</v>
      </c>
      <c r="F138" s="38">
        <v>1251</v>
      </c>
      <c r="G138" s="16"/>
      <c r="H138" s="41">
        <v>55128</v>
      </c>
    </row>
    <row r="139" spans="1:8">
      <c r="A139" s="52" t="s">
        <v>350</v>
      </c>
      <c r="B139" s="53" t="s">
        <v>98</v>
      </c>
      <c r="C139" s="38">
        <f t="shared" si="1"/>
        <v>52820</v>
      </c>
      <c r="D139" s="38">
        <v>365</v>
      </c>
      <c r="E139" s="38">
        <v>0</v>
      </c>
      <c r="F139" s="38">
        <v>0</v>
      </c>
      <c r="G139" s="16"/>
      <c r="H139" s="41">
        <v>53185</v>
      </c>
    </row>
    <row r="140" spans="1:8">
      <c r="A140" s="52" t="s">
        <v>340</v>
      </c>
      <c r="B140" s="53" t="s">
        <v>99</v>
      </c>
      <c r="C140" s="38">
        <f t="shared" ref="C140:C203" si="2">H140-F140-D140-E140</f>
        <v>55495</v>
      </c>
      <c r="D140" s="38">
        <v>940</v>
      </c>
      <c r="E140" s="38">
        <v>0</v>
      </c>
      <c r="F140" s="38">
        <v>0</v>
      </c>
      <c r="G140" s="16"/>
      <c r="H140" s="41">
        <v>56435</v>
      </c>
    </row>
    <row r="141" spans="1:8">
      <c r="A141" s="52" t="s">
        <v>289</v>
      </c>
      <c r="B141" s="53" t="s">
        <v>72</v>
      </c>
      <c r="C141" s="38">
        <f t="shared" si="2"/>
        <v>65965</v>
      </c>
      <c r="D141" s="38">
        <v>1979</v>
      </c>
      <c r="E141" s="38">
        <v>4783</v>
      </c>
      <c r="F141" s="38">
        <v>4377</v>
      </c>
      <c r="G141" s="16"/>
      <c r="H141" s="41">
        <v>77104</v>
      </c>
    </row>
    <row r="142" spans="1:8">
      <c r="A142" s="52" t="s">
        <v>252</v>
      </c>
      <c r="B142" s="53" t="s">
        <v>51</v>
      </c>
      <c r="C142" s="38">
        <f t="shared" si="2"/>
        <v>85859</v>
      </c>
      <c r="D142" s="38">
        <v>7146</v>
      </c>
      <c r="E142" s="38">
        <v>0</v>
      </c>
      <c r="F142" s="38">
        <v>2860</v>
      </c>
      <c r="G142" s="16"/>
      <c r="H142" s="41">
        <v>95865</v>
      </c>
    </row>
    <row r="143" spans="1:8">
      <c r="A143" s="52" t="s">
        <v>304</v>
      </c>
      <c r="B143" s="53" t="s">
        <v>83</v>
      </c>
      <c r="C143" s="38">
        <f t="shared" si="2"/>
        <v>61256</v>
      </c>
      <c r="D143" s="38">
        <v>4901</v>
      </c>
      <c r="E143" s="38">
        <v>0</v>
      </c>
      <c r="F143" s="38">
        <v>3130</v>
      </c>
      <c r="G143" s="16"/>
      <c r="H143" s="41">
        <v>69287</v>
      </c>
    </row>
    <row r="144" spans="1:8">
      <c r="A144" s="52" t="s">
        <v>341</v>
      </c>
      <c r="B144" s="53" t="s">
        <v>100</v>
      </c>
      <c r="C144" s="38">
        <f t="shared" si="2"/>
        <v>55495</v>
      </c>
      <c r="D144" s="38">
        <v>555</v>
      </c>
      <c r="E144" s="38">
        <v>0</v>
      </c>
      <c r="F144" s="38">
        <v>0</v>
      </c>
      <c r="G144" s="16"/>
      <c r="H144" s="41">
        <v>56050</v>
      </c>
    </row>
    <row r="145" spans="1:8">
      <c r="A145" s="52" t="s">
        <v>347</v>
      </c>
      <c r="B145" s="53" t="s">
        <v>100</v>
      </c>
      <c r="C145" s="38">
        <f t="shared" si="2"/>
        <v>54269</v>
      </c>
      <c r="D145" s="38">
        <v>0</v>
      </c>
      <c r="E145" s="38">
        <v>139</v>
      </c>
      <c r="F145" s="38">
        <v>0</v>
      </c>
      <c r="G145" s="16"/>
      <c r="H145" s="41">
        <v>54408</v>
      </c>
    </row>
    <row r="146" spans="1:8">
      <c r="A146" s="52" t="s">
        <v>247</v>
      </c>
      <c r="B146" s="53" t="s">
        <v>47</v>
      </c>
      <c r="C146" s="38">
        <f t="shared" si="2"/>
        <v>97540</v>
      </c>
      <c r="D146" s="38">
        <v>0</v>
      </c>
      <c r="E146" s="38">
        <v>1500</v>
      </c>
      <c r="F146" s="38">
        <v>0</v>
      </c>
      <c r="G146" s="16"/>
      <c r="H146" s="41">
        <v>99040</v>
      </c>
    </row>
    <row r="147" spans="1:8">
      <c r="A147" s="52" t="s">
        <v>368</v>
      </c>
      <c r="B147" s="53" t="s">
        <v>112</v>
      </c>
      <c r="C147" s="38">
        <f t="shared" si="2"/>
        <v>36600</v>
      </c>
      <c r="D147" s="38">
        <v>298</v>
      </c>
      <c r="E147" s="38">
        <v>24</v>
      </c>
      <c r="F147" s="38">
        <v>0</v>
      </c>
      <c r="G147" s="16"/>
      <c r="H147" s="41">
        <v>36922</v>
      </c>
    </row>
    <row r="148" spans="1:8">
      <c r="A148" s="52" t="s">
        <v>375</v>
      </c>
      <c r="B148" s="53" t="s">
        <v>112</v>
      </c>
      <c r="C148" s="38">
        <f t="shared" si="2"/>
        <v>32255</v>
      </c>
      <c r="D148" s="38">
        <v>0</v>
      </c>
      <c r="E148" s="38">
        <v>65</v>
      </c>
      <c r="F148" s="38">
        <v>454</v>
      </c>
      <c r="G148" s="16"/>
      <c r="H148" s="41">
        <v>32774</v>
      </c>
    </row>
    <row r="149" spans="1:8">
      <c r="A149" s="52" t="s">
        <v>355</v>
      </c>
      <c r="B149" s="53" t="s">
        <v>107</v>
      </c>
      <c r="C149" s="38">
        <f t="shared" si="2"/>
        <v>46876</v>
      </c>
      <c r="D149" s="38">
        <v>0</v>
      </c>
      <c r="E149" s="38">
        <v>0</v>
      </c>
      <c r="F149" s="38">
        <v>0</v>
      </c>
      <c r="G149" s="16"/>
      <c r="H149" s="41">
        <v>46876</v>
      </c>
    </row>
    <row r="150" spans="1:8">
      <c r="A150" s="52" t="s">
        <v>356</v>
      </c>
      <c r="B150" s="53" t="s">
        <v>107</v>
      </c>
      <c r="C150" s="38">
        <f t="shared" si="2"/>
        <v>45146</v>
      </c>
      <c r="D150" s="38">
        <v>0</v>
      </c>
      <c r="E150" s="38">
        <v>1312</v>
      </c>
      <c r="F150" s="38">
        <v>0</v>
      </c>
      <c r="G150" s="16"/>
      <c r="H150" s="41">
        <v>46458</v>
      </c>
    </row>
    <row r="151" spans="1:8">
      <c r="A151" s="52" t="s">
        <v>357</v>
      </c>
      <c r="B151" s="53" t="s">
        <v>107</v>
      </c>
      <c r="C151" s="38">
        <f t="shared" si="2"/>
        <v>46203</v>
      </c>
      <c r="D151" s="38">
        <v>0</v>
      </c>
      <c r="E151" s="38">
        <v>0</v>
      </c>
      <c r="F151" s="38">
        <v>0</v>
      </c>
      <c r="G151" s="16"/>
      <c r="H151" s="41">
        <v>46203</v>
      </c>
    </row>
    <row r="152" spans="1:8">
      <c r="A152" s="52" t="s">
        <v>316</v>
      </c>
      <c r="B152" s="53" t="s">
        <v>88</v>
      </c>
      <c r="C152" s="38">
        <f t="shared" si="2"/>
        <v>63897</v>
      </c>
      <c r="D152" s="38">
        <v>685</v>
      </c>
      <c r="E152" s="38">
        <v>0</v>
      </c>
      <c r="F152" s="38">
        <v>0</v>
      </c>
      <c r="G152" s="16"/>
      <c r="H152" s="41">
        <v>64582</v>
      </c>
    </row>
    <row r="153" spans="1:8">
      <c r="A153" s="52" t="s">
        <v>331</v>
      </c>
      <c r="B153" s="53" t="s">
        <v>96</v>
      </c>
      <c r="C153" s="38">
        <f t="shared" si="2"/>
        <v>51534</v>
      </c>
      <c r="D153" s="38">
        <v>2146</v>
      </c>
      <c r="E153" s="38">
        <v>2600</v>
      </c>
      <c r="F153" s="38">
        <v>2056</v>
      </c>
      <c r="G153" s="16"/>
      <c r="H153" s="41">
        <v>58336</v>
      </c>
    </row>
    <row r="154" spans="1:8">
      <c r="A154" s="52" t="s">
        <v>343</v>
      </c>
      <c r="B154" s="53" t="s">
        <v>96</v>
      </c>
      <c r="C154" s="38">
        <f t="shared" si="2"/>
        <v>51532</v>
      </c>
      <c r="D154" s="38">
        <v>600</v>
      </c>
      <c r="E154" s="38">
        <v>3395</v>
      </c>
      <c r="F154" s="38">
        <v>0</v>
      </c>
      <c r="G154" s="16"/>
      <c r="H154" s="41">
        <v>55527</v>
      </c>
    </row>
    <row r="155" spans="1:8">
      <c r="A155" s="52" t="s">
        <v>351</v>
      </c>
      <c r="B155" s="53" t="s">
        <v>96</v>
      </c>
      <c r="C155" s="38">
        <f t="shared" si="2"/>
        <v>51533</v>
      </c>
      <c r="D155" s="38">
        <v>1546</v>
      </c>
      <c r="E155" s="38">
        <v>0</v>
      </c>
      <c r="F155" s="38">
        <v>0</v>
      </c>
      <c r="G155" s="16"/>
      <c r="H155" s="41">
        <v>53079</v>
      </c>
    </row>
    <row r="156" spans="1:8">
      <c r="A156" s="52" t="s">
        <v>360</v>
      </c>
      <c r="B156" s="53" t="s">
        <v>96</v>
      </c>
      <c r="C156" s="38">
        <f t="shared" si="2"/>
        <v>44834</v>
      </c>
      <c r="D156" s="38">
        <v>0</v>
      </c>
      <c r="E156" s="38">
        <v>614</v>
      </c>
      <c r="F156" s="38">
        <v>0</v>
      </c>
      <c r="G156" s="16"/>
      <c r="H156" s="41">
        <v>45448</v>
      </c>
    </row>
    <row r="157" spans="1:8">
      <c r="A157" s="52" t="s">
        <v>271</v>
      </c>
      <c r="B157" s="53" t="s">
        <v>65</v>
      </c>
      <c r="C157" s="38">
        <f t="shared" si="2"/>
        <v>80871</v>
      </c>
      <c r="D157" s="38">
        <v>0</v>
      </c>
      <c r="E157" s="38">
        <v>2652</v>
      </c>
      <c r="F157" s="38">
        <v>1717</v>
      </c>
      <c r="G157" s="16"/>
      <c r="H157" s="41">
        <v>85240</v>
      </c>
    </row>
    <row r="158" spans="1:8">
      <c r="A158" s="52" t="s">
        <v>318</v>
      </c>
      <c r="B158" s="53" t="s">
        <v>65</v>
      </c>
      <c r="C158" s="38">
        <f t="shared" si="2"/>
        <v>61760</v>
      </c>
      <c r="D158" s="38">
        <v>0</v>
      </c>
      <c r="E158" s="38">
        <v>2289</v>
      </c>
      <c r="F158" s="38">
        <v>0</v>
      </c>
      <c r="G158" s="16"/>
      <c r="H158" s="41">
        <v>64049</v>
      </c>
    </row>
    <row r="159" spans="1:8">
      <c r="A159" s="52" t="s">
        <v>281</v>
      </c>
      <c r="B159" s="53" t="s">
        <v>282</v>
      </c>
      <c r="C159" s="38">
        <f t="shared" si="2"/>
        <v>112908</v>
      </c>
      <c r="D159" s="38">
        <v>0</v>
      </c>
      <c r="E159" s="38">
        <v>0</v>
      </c>
      <c r="F159" s="38">
        <v>5786</v>
      </c>
      <c r="G159" s="16"/>
      <c r="H159" s="41">
        <v>118694</v>
      </c>
    </row>
    <row r="160" spans="1:8">
      <c r="A160" s="52" t="s">
        <v>386</v>
      </c>
      <c r="B160" s="53" t="s">
        <v>44</v>
      </c>
      <c r="C160" s="38">
        <f t="shared" si="2"/>
        <v>88052</v>
      </c>
      <c r="D160" s="38">
        <v>16001</v>
      </c>
      <c r="E160" s="38">
        <v>999</v>
      </c>
      <c r="F160" s="38">
        <v>0</v>
      </c>
      <c r="G160" s="16"/>
      <c r="H160" s="41">
        <v>105052</v>
      </c>
    </row>
    <row r="161" spans="1:8">
      <c r="A161" s="52" t="s">
        <v>183</v>
      </c>
      <c r="B161" s="53" t="s">
        <v>29</v>
      </c>
      <c r="C161" s="38">
        <f t="shared" si="2"/>
        <v>134422</v>
      </c>
      <c r="D161" s="38">
        <v>0</v>
      </c>
      <c r="E161" s="38">
        <v>0</v>
      </c>
      <c r="F161" s="38">
        <v>11216</v>
      </c>
      <c r="G161" s="16"/>
      <c r="H161" s="41">
        <v>145638</v>
      </c>
    </row>
    <row r="162" spans="1:8">
      <c r="A162" s="52" t="s">
        <v>353</v>
      </c>
      <c r="B162" s="53" t="s">
        <v>106</v>
      </c>
      <c r="C162" s="38">
        <f t="shared" si="2"/>
        <v>39020</v>
      </c>
      <c r="D162" s="38">
        <v>4002</v>
      </c>
      <c r="E162" s="38">
        <v>2641</v>
      </c>
      <c r="F162" s="38">
        <v>2144</v>
      </c>
      <c r="G162" s="16"/>
      <c r="H162" s="41">
        <v>47807</v>
      </c>
    </row>
    <row r="163" spans="1:8">
      <c r="A163" s="52" t="s">
        <v>307</v>
      </c>
      <c r="B163" s="53" t="s">
        <v>84</v>
      </c>
      <c r="C163" s="38">
        <f t="shared" si="2"/>
        <v>48137</v>
      </c>
      <c r="D163" s="38">
        <v>5149</v>
      </c>
      <c r="E163" s="38">
        <v>9372</v>
      </c>
      <c r="F163" s="38">
        <v>5095</v>
      </c>
      <c r="G163" s="16"/>
      <c r="H163" s="41">
        <v>67753</v>
      </c>
    </row>
    <row r="164" spans="1:8">
      <c r="A164" s="52" t="s">
        <v>336</v>
      </c>
      <c r="B164" s="53" t="s">
        <v>84</v>
      </c>
      <c r="C164" s="38">
        <f t="shared" si="2"/>
        <v>49192</v>
      </c>
      <c r="D164" s="38">
        <v>1015</v>
      </c>
      <c r="E164" s="38">
        <v>4788</v>
      </c>
      <c r="F164" s="38">
        <v>2523</v>
      </c>
      <c r="G164" s="16"/>
      <c r="H164" s="41">
        <v>57518</v>
      </c>
    </row>
    <row r="165" spans="1:8">
      <c r="A165" s="52" t="s">
        <v>337</v>
      </c>
      <c r="B165" s="53" t="s">
        <v>84</v>
      </c>
      <c r="C165" s="38">
        <f t="shared" si="2"/>
        <v>48601</v>
      </c>
      <c r="D165" s="38">
        <v>1753</v>
      </c>
      <c r="E165" s="38">
        <v>4506</v>
      </c>
      <c r="F165" s="38">
        <v>2560</v>
      </c>
      <c r="G165" s="16"/>
      <c r="H165" s="41">
        <v>57420</v>
      </c>
    </row>
    <row r="166" spans="1:8">
      <c r="A166" s="52" t="s">
        <v>338</v>
      </c>
      <c r="B166" s="53" t="s">
        <v>84</v>
      </c>
      <c r="C166" s="38">
        <f t="shared" si="2"/>
        <v>48600</v>
      </c>
      <c r="D166" s="38">
        <v>5845</v>
      </c>
      <c r="E166" s="38">
        <v>40</v>
      </c>
      <c r="F166" s="38">
        <v>2659</v>
      </c>
      <c r="G166" s="16"/>
      <c r="H166" s="41">
        <v>57144</v>
      </c>
    </row>
    <row r="167" spans="1:8">
      <c r="A167" s="52" t="s">
        <v>382</v>
      </c>
      <c r="B167" s="53" t="s">
        <v>113</v>
      </c>
      <c r="C167" s="38">
        <f t="shared" si="2"/>
        <v>23789</v>
      </c>
      <c r="D167" s="38">
        <v>164</v>
      </c>
      <c r="E167" s="38">
        <v>819</v>
      </c>
      <c r="F167" s="38">
        <v>0</v>
      </c>
      <c r="G167" s="16"/>
      <c r="H167" s="41">
        <v>24772</v>
      </c>
    </row>
    <row r="168" spans="1:8">
      <c r="A168" s="52" t="s">
        <v>384</v>
      </c>
      <c r="B168" s="53" t="s">
        <v>113</v>
      </c>
      <c r="C168" s="38">
        <f t="shared" si="2"/>
        <v>19523</v>
      </c>
      <c r="D168" s="38">
        <v>139</v>
      </c>
      <c r="E168" s="38">
        <v>1112</v>
      </c>
      <c r="F168" s="38">
        <v>0</v>
      </c>
      <c r="G168" s="16"/>
      <c r="H168" s="41">
        <v>20774</v>
      </c>
    </row>
    <row r="169" spans="1:8">
      <c r="A169" s="52" t="s">
        <v>116</v>
      </c>
      <c r="B169" s="53" t="s">
        <v>9</v>
      </c>
      <c r="C169" s="38">
        <f t="shared" si="2"/>
        <v>160909</v>
      </c>
      <c r="D169" s="38">
        <v>6444</v>
      </c>
      <c r="E169" s="38">
        <v>0</v>
      </c>
      <c r="F169" s="38">
        <v>159723</v>
      </c>
      <c r="G169" s="17"/>
      <c r="H169" s="41">
        <v>327076</v>
      </c>
    </row>
    <row r="170" spans="1:8">
      <c r="A170" s="52" t="s">
        <v>123</v>
      </c>
      <c r="B170" s="53" t="s">
        <v>9</v>
      </c>
      <c r="C170" s="38">
        <f t="shared" si="2"/>
        <v>203611</v>
      </c>
      <c r="D170" s="38">
        <v>22934</v>
      </c>
      <c r="E170" s="38">
        <v>0</v>
      </c>
      <c r="F170" s="38">
        <v>27570</v>
      </c>
      <c r="G170" s="16"/>
      <c r="H170" s="41">
        <v>254115</v>
      </c>
    </row>
    <row r="171" spans="1:8">
      <c r="A171" s="52" t="s">
        <v>126</v>
      </c>
      <c r="B171" s="53" t="s">
        <v>9</v>
      </c>
      <c r="C171" s="38">
        <f t="shared" si="2"/>
        <v>186148</v>
      </c>
      <c r="D171" s="38">
        <v>22771</v>
      </c>
      <c r="E171" s="38">
        <v>0</v>
      </c>
      <c r="F171" s="38">
        <v>16616</v>
      </c>
      <c r="G171" s="16"/>
      <c r="H171" s="41">
        <v>225535</v>
      </c>
    </row>
    <row r="172" spans="1:8">
      <c r="A172" s="52" t="s">
        <v>115</v>
      </c>
      <c r="B172" s="53" t="s">
        <v>8</v>
      </c>
      <c r="C172" s="38">
        <f t="shared" si="2"/>
        <v>225627</v>
      </c>
      <c r="D172" s="38">
        <v>480</v>
      </c>
      <c r="E172" s="38">
        <v>0</v>
      </c>
      <c r="F172" s="38">
        <v>199668</v>
      </c>
      <c r="G172" s="17"/>
      <c r="H172" s="41">
        <v>425775</v>
      </c>
    </row>
    <row r="173" spans="1:8">
      <c r="A173" s="52" t="s">
        <v>130</v>
      </c>
      <c r="B173" s="53" t="s">
        <v>16</v>
      </c>
      <c r="C173" s="38">
        <f t="shared" si="2"/>
        <v>165277</v>
      </c>
      <c r="D173" s="38">
        <v>19740</v>
      </c>
      <c r="E173" s="38">
        <v>3532</v>
      </c>
      <c r="F173" s="38">
        <v>22840</v>
      </c>
      <c r="G173" s="16"/>
      <c r="H173" s="41">
        <v>211389</v>
      </c>
    </row>
    <row r="174" spans="1:8">
      <c r="A174" s="52" t="s">
        <v>131</v>
      </c>
      <c r="B174" s="53" t="s">
        <v>16</v>
      </c>
      <c r="C174" s="38">
        <f t="shared" si="2"/>
        <v>164558</v>
      </c>
      <c r="D174" s="38">
        <v>18541</v>
      </c>
      <c r="E174" s="38">
        <v>9652</v>
      </c>
      <c r="F174" s="38">
        <v>17464</v>
      </c>
      <c r="G174" s="16"/>
      <c r="H174" s="41">
        <v>210215</v>
      </c>
    </row>
    <row r="175" spans="1:8">
      <c r="A175" s="52" t="s">
        <v>133</v>
      </c>
      <c r="B175" s="53" t="s">
        <v>16</v>
      </c>
      <c r="C175" s="38">
        <f t="shared" si="2"/>
        <v>162424</v>
      </c>
      <c r="D175" s="38">
        <v>19335</v>
      </c>
      <c r="E175" s="38">
        <v>2775</v>
      </c>
      <c r="F175" s="38">
        <f>12886+8602</f>
        <v>21488</v>
      </c>
      <c r="G175" s="16"/>
      <c r="H175" s="41">
        <v>206022</v>
      </c>
    </row>
    <row r="176" spans="1:8">
      <c r="A176" s="52" t="s">
        <v>135</v>
      </c>
      <c r="B176" s="53" t="s">
        <v>16</v>
      </c>
      <c r="C176" s="38">
        <f t="shared" si="2"/>
        <v>164653.14000000001</v>
      </c>
      <c r="D176" s="38">
        <v>20413</v>
      </c>
      <c r="E176" s="38">
        <v>4856</v>
      </c>
      <c r="F176" s="38">
        <v>14569</v>
      </c>
      <c r="G176" s="16"/>
      <c r="H176" s="41">
        <v>204491.14</v>
      </c>
    </row>
    <row r="177" spans="1:8">
      <c r="A177" s="52" t="s">
        <v>162</v>
      </c>
      <c r="B177" s="53" t="s">
        <v>16</v>
      </c>
      <c r="C177" s="38">
        <f t="shared" si="2"/>
        <v>112139</v>
      </c>
      <c r="D177" s="38">
        <v>30743</v>
      </c>
      <c r="E177" s="38">
        <v>2991</v>
      </c>
      <c r="F177" s="38">
        <v>13310</v>
      </c>
      <c r="G177" s="16"/>
      <c r="H177" s="41">
        <v>159183</v>
      </c>
    </row>
    <row r="178" spans="1:8">
      <c r="A178" s="52" t="s">
        <v>170</v>
      </c>
      <c r="B178" s="53" t="s">
        <v>16</v>
      </c>
      <c r="C178" s="38">
        <f t="shared" si="2"/>
        <v>101363</v>
      </c>
      <c r="D178" s="38">
        <v>33393</v>
      </c>
      <c r="E178" s="38">
        <v>6990</v>
      </c>
      <c r="F178" s="38">
        <v>11894</v>
      </c>
      <c r="G178" s="16"/>
      <c r="H178" s="41">
        <v>153640</v>
      </c>
    </row>
    <row r="179" spans="1:8">
      <c r="A179" s="52" t="s">
        <v>140</v>
      </c>
      <c r="B179" s="53" t="s">
        <v>18</v>
      </c>
      <c r="C179" s="38">
        <f t="shared" si="2"/>
        <v>81649</v>
      </c>
      <c r="D179" s="38">
        <v>39860</v>
      </c>
      <c r="E179" s="38">
        <v>50083</v>
      </c>
      <c r="F179" s="38">
        <v>17281</v>
      </c>
      <c r="G179" s="16"/>
      <c r="H179" s="41">
        <v>188873</v>
      </c>
    </row>
    <row r="180" spans="1:8">
      <c r="A180" s="52" t="s">
        <v>143</v>
      </c>
      <c r="B180" s="53" t="s">
        <v>18</v>
      </c>
      <c r="C180" s="38">
        <f t="shared" si="2"/>
        <v>99799</v>
      </c>
      <c r="D180" s="38">
        <v>41759</v>
      </c>
      <c r="E180" s="38">
        <v>22269</v>
      </c>
      <c r="F180" s="38">
        <v>18387</v>
      </c>
      <c r="G180" s="16"/>
      <c r="H180" s="41">
        <v>182214</v>
      </c>
    </row>
    <row r="181" spans="1:8">
      <c r="A181" s="52" t="s">
        <v>149</v>
      </c>
      <c r="B181" s="53" t="s">
        <v>18</v>
      </c>
      <c r="C181" s="38">
        <f t="shared" si="2"/>
        <v>75186</v>
      </c>
      <c r="D181" s="38">
        <v>34696</v>
      </c>
      <c r="E181" s="38">
        <v>45820</v>
      </c>
      <c r="F181" s="38">
        <v>15951</v>
      </c>
      <c r="G181" s="16"/>
      <c r="H181" s="41">
        <v>171653</v>
      </c>
    </row>
    <row r="182" spans="1:8">
      <c r="A182" s="52" t="s">
        <v>173</v>
      </c>
      <c r="B182" s="53" t="s">
        <v>18</v>
      </c>
      <c r="C182" s="38">
        <f t="shared" si="2"/>
        <v>74226</v>
      </c>
      <c r="D182" s="38">
        <v>32605</v>
      </c>
      <c r="E182" s="38">
        <v>38074</v>
      </c>
      <c r="F182" s="38">
        <v>6104</v>
      </c>
      <c r="G182" s="16"/>
      <c r="H182" s="41">
        <v>151009</v>
      </c>
    </row>
    <row r="183" spans="1:8">
      <c r="A183" s="52" t="s">
        <v>174</v>
      </c>
      <c r="B183" s="53" t="s">
        <v>18</v>
      </c>
      <c r="C183" s="38">
        <f t="shared" si="2"/>
        <v>76992</v>
      </c>
      <c r="D183" s="38">
        <v>35391</v>
      </c>
      <c r="E183" s="38">
        <v>28757</v>
      </c>
      <c r="F183" s="38">
        <v>8321</v>
      </c>
      <c r="G183" s="16"/>
      <c r="H183" s="41">
        <v>149461</v>
      </c>
    </row>
    <row r="184" spans="1:8">
      <c r="A184" s="52" t="s">
        <v>177</v>
      </c>
      <c r="B184" s="53" t="s">
        <v>18</v>
      </c>
      <c r="C184" s="38">
        <f t="shared" si="2"/>
        <v>80138</v>
      </c>
      <c r="D184" s="38">
        <v>25909</v>
      </c>
      <c r="E184" s="38">
        <v>32575</v>
      </c>
      <c r="F184" s="38">
        <v>8544</v>
      </c>
      <c r="G184" s="16"/>
      <c r="H184" s="41">
        <v>147166</v>
      </c>
    </row>
    <row r="185" spans="1:8">
      <c r="A185" s="52" t="s">
        <v>180</v>
      </c>
      <c r="B185" s="53" t="s">
        <v>18</v>
      </c>
      <c r="C185" s="38">
        <f t="shared" si="2"/>
        <v>74705</v>
      </c>
      <c r="D185" s="38">
        <v>28032</v>
      </c>
      <c r="E185" s="38">
        <v>38069</v>
      </c>
      <c r="F185" s="38">
        <v>5834</v>
      </c>
      <c r="G185" s="16"/>
      <c r="H185" s="41">
        <v>146640</v>
      </c>
    </row>
    <row r="186" spans="1:8">
      <c r="A186" s="52" t="s">
        <v>184</v>
      </c>
      <c r="B186" s="53" t="s">
        <v>18</v>
      </c>
      <c r="C186" s="38">
        <f t="shared" si="2"/>
        <v>74512</v>
      </c>
      <c r="D186" s="38">
        <v>30539</v>
      </c>
      <c r="E186" s="38">
        <v>31106</v>
      </c>
      <c r="F186" s="38">
        <v>9453</v>
      </c>
      <c r="G186" s="16"/>
      <c r="H186" s="41">
        <v>145610</v>
      </c>
    </row>
    <row r="187" spans="1:8">
      <c r="A187" s="52" t="s">
        <v>186</v>
      </c>
      <c r="B187" s="53" t="s">
        <v>18</v>
      </c>
      <c r="C187" s="38">
        <f t="shared" si="2"/>
        <v>80540</v>
      </c>
      <c r="D187" s="38">
        <v>16735</v>
      </c>
      <c r="E187" s="38">
        <v>40635</v>
      </c>
      <c r="F187" s="38">
        <v>5110</v>
      </c>
      <c r="G187" s="16"/>
      <c r="H187" s="41">
        <v>143020</v>
      </c>
    </row>
    <row r="188" spans="1:8">
      <c r="A188" s="52" t="s">
        <v>187</v>
      </c>
      <c r="B188" s="53" t="s">
        <v>18</v>
      </c>
      <c r="C188" s="38">
        <f t="shared" si="2"/>
        <v>79595</v>
      </c>
      <c r="D188" s="38">
        <v>22798</v>
      </c>
      <c r="E188" s="38">
        <v>33983</v>
      </c>
      <c r="F188" s="38">
        <v>5837</v>
      </c>
      <c r="G188" s="16"/>
      <c r="H188" s="41">
        <v>142213</v>
      </c>
    </row>
    <row r="189" spans="1:8">
      <c r="A189" s="52" t="s">
        <v>188</v>
      </c>
      <c r="B189" s="53" t="s">
        <v>18</v>
      </c>
      <c r="C189" s="38">
        <f t="shared" si="2"/>
        <v>81744</v>
      </c>
      <c r="D189" s="38">
        <v>27508</v>
      </c>
      <c r="E189" s="38">
        <v>27593</v>
      </c>
      <c r="F189" s="38">
        <v>5110</v>
      </c>
      <c r="G189" s="16"/>
      <c r="H189" s="41">
        <v>141955</v>
      </c>
    </row>
    <row r="190" spans="1:8">
      <c r="A190" s="52" t="s">
        <v>189</v>
      </c>
      <c r="B190" s="53" t="s">
        <v>18</v>
      </c>
      <c r="C190" s="38">
        <f t="shared" si="2"/>
        <v>74609</v>
      </c>
      <c r="D190" s="38">
        <v>37827</v>
      </c>
      <c r="E190" s="38">
        <v>15425</v>
      </c>
      <c r="F190" s="38">
        <v>12464</v>
      </c>
      <c r="G190" s="16"/>
      <c r="H190" s="41">
        <v>140325</v>
      </c>
    </row>
    <row r="191" spans="1:8">
      <c r="A191" s="52" t="s">
        <v>198</v>
      </c>
      <c r="B191" s="53" t="s">
        <v>18</v>
      </c>
      <c r="C191" s="38">
        <f t="shared" si="2"/>
        <v>74322</v>
      </c>
      <c r="D191" s="38">
        <v>40520</v>
      </c>
      <c r="E191" s="38">
        <v>12354</v>
      </c>
      <c r="F191" s="38">
        <v>6548</v>
      </c>
      <c r="G191" s="16"/>
      <c r="H191" s="41">
        <v>133744</v>
      </c>
    </row>
    <row r="192" spans="1:8">
      <c r="A192" s="52" t="s">
        <v>201</v>
      </c>
      <c r="B192" s="53" t="s">
        <v>18</v>
      </c>
      <c r="C192" s="38">
        <f t="shared" si="2"/>
        <v>74542</v>
      </c>
      <c r="D192" s="38">
        <v>32347</v>
      </c>
      <c r="E192" s="38">
        <v>17013</v>
      </c>
      <c r="F192" s="38">
        <v>6090</v>
      </c>
      <c r="G192" s="16"/>
      <c r="H192" s="41">
        <v>129992</v>
      </c>
    </row>
    <row r="193" spans="1:8">
      <c r="A193" s="52" t="s">
        <v>202</v>
      </c>
      <c r="B193" s="53" t="s">
        <v>18</v>
      </c>
      <c r="C193" s="38">
        <f t="shared" si="2"/>
        <v>74499</v>
      </c>
      <c r="D193" s="38">
        <v>30823</v>
      </c>
      <c r="E193" s="38">
        <v>18349</v>
      </c>
      <c r="F193" s="38">
        <v>6158</v>
      </c>
      <c r="G193" s="16"/>
      <c r="H193" s="41">
        <v>129829</v>
      </c>
    </row>
    <row r="194" spans="1:8">
      <c r="A194" s="52" t="s">
        <v>203</v>
      </c>
      <c r="B194" s="53" t="s">
        <v>18</v>
      </c>
      <c r="C194" s="38">
        <f t="shared" si="2"/>
        <v>74315</v>
      </c>
      <c r="D194" s="38">
        <v>33702</v>
      </c>
      <c r="E194" s="38">
        <v>0</v>
      </c>
      <c r="F194" s="38">
        <v>21607</v>
      </c>
      <c r="G194" s="16"/>
      <c r="H194" s="41">
        <v>129624</v>
      </c>
    </row>
    <row r="195" spans="1:8">
      <c r="A195" s="52" t="s">
        <v>207</v>
      </c>
      <c r="B195" s="53" t="s">
        <v>18</v>
      </c>
      <c r="C195" s="38">
        <f t="shared" si="2"/>
        <v>74392</v>
      </c>
      <c r="D195" s="38">
        <v>34187</v>
      </c>
      <c r="E195" s="38">
        <v>13386</v>
      </c>
      <c r="F195" s="38">
        <v>6241</v>
      </c>
      <c r="G195" s="16"/>
      <c r="H195" s="41">
        <v>128206</v>
      </c>
    </row>
    <row r="196" spans="1:8">
      <c r="A196" s="52" t="s">
        <v>208</v>
      </c>
      <c r="B196" s="53" t="s">
        <v>18</v>
      </c>
      <c r="C196" s="38">
        <f t="shared" si="2"/>
        <v>79370</v>
      </c>
      <c r="D196" s="38">
        <v>26992</v>
      </c>
      <c r="E196" s="38">
        <v>13738</v>
      </c>
      <c r="F196" s="38">
        <v>6082</v>
      </c>
      <c r="G196" s="16"/>
      <c r="H196" s="41">
        <v>126182</v>
      </c>
    </row>
    <row r="197" spans="1:8">
      <c r="A197" s="52" t="s">
        <v>209</v>
      </c>
      <c r="B197" s="53" t="s">
        <v>18</v>
      </c>
      <c r="C197" s="38">
        <f t="shared" si="2"/>
        <v>74319</v>
      </c>
      <c r="D197" s="38">
        <v>25169</v>
      </c>
      <c r="E197" s="38">
        <v>16762</v>
      </c>
      <c r="F197" s="38">
        <v>5676</v>
      </c>
      <c r="G197" s="16"/>
      <c r="H197" s="41">
        <v>121926</v>
      </c>
    </row>
    <row r="198" spans="1:8">
      <c r="A198" s="52" t="s">
        <v>387</v>
      </c>
      <c r="B198" s="53" t="s">
        <v>18</v>
      </c>
      <c r="C198" s="38">
        <f t="shared" si="2"/>
        <v>74216</v>
      </c>
      <c r="D198" s="38">
        <v>27867</v>
      </c>
      <c r="E198" s="38">
        <v>13557</v>
      </c>
      <c r="F198" s="38">
        <v>5836</v>
      </c>
      <c r="G198" s="16"/>
      <c r="H198" s="41">
        <v>121476</v>
      </c>
    </row>
    <row r="199" spans="1:8">
      <c r="A199" s="52" t="s">
        <v>211</v>
      </c>
      <c r="B199" s="53" t="s">
        <v>18</v>
      </c>
      <c r="C199" s="38">
        <f t="shared" si="2"/>
        <v>75772</v>
      </c>
      <c r="D199" s="38">
        <v>27442</v>
      </c>
      <c r="E199" s="38">
        <v>12165</v>
      </c>
      <c r="F199" s="38">
        <v>5786</v>
      </c>
      <c r="G199" s="16"/>
      <c r="H199" s="41">
        <v>121165</v>
      </c>
    </row>
    <row r="200" spans="1:8">
      <c r="A200" s="52" t="s">
        <v>214</v>
      </c>
      <c r="B200" s="53" t="s">
        <v>18</v>
      </c>
      <c r="C200" s="38">
        <f t="shared" si="2"/>
        <v>74560</v>
      </c>
      <c r="D200" s="38">
        <v>37939</v>
      </c>
      <c r="E200" s="38">
        <v>1919</v>
      </c>
      <c r="F200" s="38">
        <v>6437</v>
      </c>
      <c r="G200" s="16"/>
      <c r="H200" s="41">
        <v>120855</v>
      </c>
    </row>
    <row r="201" spans="1:8">
      <c r="A201" s="52" t="s">
        <v>215</v>
      </c>
      <c r="B201" s="53" t="s">
        <v>18</v>
      </c>
      <c r="C201" s="38">
        <f t="shared" si="2"/>
        <v>77402</v>
      </c>
      <c r="D201" s="38">
        <v>26893</v>
      </c>
      <c r="E201" s="38">
        <v>7091</v>
      </c>
      <c r="F201" s="38">
        <v>9025</v>
      </c>
      <c r="G201" s="16"/>
      <c r="H201" s="41">
        <v>120411</v>
      </c>
    </row>
    <row r="202" spans="1:8">
      <c r="A202" s="52" t="s">
        <v>223</v>
      </c>
      <c r="B202" s="53" t="s">
        <v>18</v>
      </c>
      <c r="C202" s="38">
        <f t="shared" si="2"/>
        <v>74196</v>
      </c>
      <c r="D202" s="38">
        <v>27669</v>
      </c>
      <c r="E202" s="38">
        <v>8579</v>
      </c>
      <c r="F202" s="38">
        <v>5834</v>
      </c>
      <c r="G202" s="16"/>
      <c r="H202" s="41">
        <v>116278</v>
      </c>
    </row>
    <row r="203" spans="1:8">
      <c r="A203" s="52" t="s">
        <v>226</v>
      </c>
      <c r="B203" s="53" t="s">
        <v>18</v>
      </c>
      <c r="C203" s="38">
        <f t="shared" si="2"/>
        <v>74381</v>
      </c>
      <c r="D203" s="38">
        <v>33794</v>
      </c>
      <c r="E203" s="38">
        <v>0</v>
      </c>
      <c r="F203" s="38">
        <v>6202</v>
      </c>
      <c r="G203" s="16"/>
      <c r="H203" s="41">
        <v>114377</v>
      </c>
    </row>
    <row r="204" spans="1:8">
      <c r="A204" s="52" t="s">
        <v>230</v>
      </c>
      <c r="B204" s="53" t="s">
        <v>18</v>
      </c>
      <c r="C204" s="38">
        <f t="shared" ref="C204:C267" si="3">H204-F204-D204-E204</f>
        <v>74206</v>
      </c>
      <c r="D204" s="38">
        <v>30417</v>
      </c>
      <c r="E204" s="38">
        <v>1419</v>
      </c>
      <c r="F204" s="38">
        <v>6030</v>
      </c>
      <c r="G204" s="16"/>
      <c r="H204" s="41">
        <v>112072</v>
      </c>
    </row>
    <row r="205" spans="1:8">
      <c r="A205" s="52" t="s">
        <v>232</v>
      </c>
      <c r="B205" s="53" t="s">
        <v>18</v>
      </c>
      <c r="C205" s="38">
        <f t="shared" si="3"/>
        <v>67884</v>
      </c>
      <c r="D205" s="38">
        <v>18483</v>
      </c>
      <c r="E205" s="38">
        <v>19045</v>
      </c>
      <c r="F205" s="38">
        <v>5834</v>
      </c>
      <c r="G205" s="15"/>
      <c r="H205" s="41">
        <v>111246</v>
      </c>
    </row>
    <row r="206" spans="1:8">
      <c r="A206" s="52" t="s">
        <v>235</v>
      </c>
      <c r="B206" s="53" t="s">
        <v>18</v>
      </c>
      <c r="C206" s="38">
        <f t="shared" si="3"/>
        <v>69175</v>
      </c>
      <c r="D206" s="38">
        <v>28572</v>
      </c>
      <c r="E206" s="38">
        <v>5493</v>
      </c>
      <c r="F206" s="38">
        <v>5676</v>
      </c>
      <c r="G206" s="16"/>
      <c r="H206" s="41">
        <v>108916</v>
      </c>
    </row>
    <row r="207" spans="1:8">
      <c r="A207" s="52" t="s">
        <v>239</v>
      </c>
      <c r="B207" s="53" t="s">
        <v>18</v>
      </c>
      <c r="C207" s="38">
        <f t="shared" si="3"/>
        <v>74072</v>
      </c>
      <c r="D207" s="38">
        <v>22484</v>
      </c>
      <c r="E207" s="38">
        <v>3813</v>
      </c>
      <c r="F207" s="38">
        <v>5837</v>
      </c>
      <c r="G207" s="16"/>
      <c r="H207" s="41">
        <v>106206</v>
      </c>
    </row>
    <row r="208" spans="1:8">
      <c r="A208" s="52" t="s">
        <v>240</v>
      </c>
      <c r="B208" s="53" t="s">
        <v>18</v>
      </c>
      <c r="C208" s="38">
        <f t="shared" si="3"/>
        <v>74310</v>
      </c>
      <c r="D208" s="38">
        <v>15607</v>
      </c>
      <c r="E208" s="38">
        <v>10600</v>
      </c>
      <c r="F208" s="38">
        <v>5354</v>
      </c>
      <c r="G208" s="16"/>
      <c r="H208" s="41">
        <v>105871</v>
      </c>
    </row>
    <row r="209" spans="1:8">
      <c r="A209" s="52" t="s">
        <v>242</v>
      </c>
      <c r="B209" s="53" t="s">
        <v>18</v>
      </c>
      <c r="C209" s="38">
        <f t="shared" si="3"/>
        <v>74171</v>
      </c>
      <c r="D209" s="38">
        <v>15286</v>
      </c>
      <c r="E209" s="38">
        <v>10232</v>
      </c>
      <c r="F209" s="38">
        <v>5296</v>
      </c>
      <c r="G209" s="16"/>
      <c r="H209" s="41">
        <v>104985</v>
      </c>
    </row>
    <row r="210" spans="1:8">
      <c r="A210" s="52" t="s">
        <v>249</v>
      </c>
      <c r="B210" s="53" t="s">
        <v>18</v>
      </c>
      <c r="C210" s="38">
        <f t="shared" si="3"/>
        <v>73934.460000000006</v>
      </c>
      <c r="D210" s="38">
        <v>15252</v>
      </c>
      <c r="E210" s="38">
        <v>3275</v>
      </c>
      <c r="F210" s="38">
        <v>5120</v>
      </c>
      <c r="G210" s="16"/>
      <c r="H210" s="41">
        <v>97581.46</v>
      </c>
    </row>
    <row r="211" spans="1:8">
      <c r="A211" s="52" t="s">
        <v>258</v>
      </c>
      <c r="B211" s="53" t="s">
        <v>18</v>
      </c>
      <c r="C211" s="38">
        <f t="shared" si="3"/>
        <v>71581</v>
      </c>
      <c r="D211" s="38">
        <v>1390</v>
      </c>
      <c r="E211" s="38">
        <v>15452</v>
      </c>
      <c r="F211" s="38">
        <v>4334</v>
      </c>
      <c r="G211" s="16"/>
      <c r="H211" s="41">
        <v>92757</v>
      </c>
    </row>
    <row r="212" spans="1:8">
      <c r="A212" s="52" t="s">
        <v>265</v>
      </c>
      <c r="B212" s="53" t="s">
        <v>18</v>
      </c>
      <c r="C212" s="38">
        <f t="shared" si="3"/>
        <v>66072</v>
      </c>
      <c r="D212" s="38">
        <v>1574</v>
      </c>
      <c r="E212" s="38">
        <v>15921</v>
      </c>
      <c r="F212" s="38">
        <v>3931</v>
      </c>
      <c r="G212" s="16"/>
      <c r="H212" s="41">
        <v>87498</v>
      </c>
    </row>
    <row r="213" spans="1:8">
      <c r="A213" s="52" t="s">
        <v>266</v>
      </c>
      <c r="B213" s="53" t="s">
        <v>18</v>
      </c>
      <c r="C213" s="38">
        <f t="shared" si="3"/>
        <v>71094</v>
      </c>
      <c r="D213" s="38">
        <v>1511</v>
      </c>
      <c r="E213" s="38">
        <v>9849</v>
      </c>
      <c r="F213" s="38">
        <v>4334</v>
      </c>
      <c r="G213" s="16"/>
      <c r="H213" s="41">
        <v>86788</v>
      </c>
    </row>
    <row r="214" spans="1:8">
      <c r="A214" s="52" t="s">
        <v>270</v>
      </c>
      <c r="B214" s="53" t="s">
        <v>18</v>
      </c>
      <c r="C214" s="38">
        <f t="shared" si="3"/>
        <v>62853</v>
      </c>
      <c r="D214" s="38">
        <v>1328</v>
      </c>
      <c r="E214" s="38">
        <v>16084</v>
      </c>
      <c r="F214" s="38">
        <v>4992</v>
      </c>
      <c r="G214" s="16"/>
      <c r="H214" s="41">
        <v>85257</v>
      </c>
    </row>
    <row r="215" spans="1:8">
      <c r="A215" s="52" t="s">
        <v>217</v>
      </c>
      <c r="B215" s="53" t="s">
        <v>18</v>
      </c>
      <c r="C215" s="38">
        <f t="shared" si="3"/>
        <v>69349</v>
      </c>
      <c r="D215" s="38">
        <v>1365</v>
      </c>
      <c r="E215" s="38">
        <v>6100</v>
      </c>
      <c r="F215" s="38">
        <v>4128</v>
      </c>
      <c r="G215" s="16"/>
      <c r="H215" s="41">
        <v>80942</v>
      </c>
    </row>
    <row r="216" spans="1:8">
      <c r="A216" s="52" t="s">
        <v>303</v>
      </c>
      <c r="B216" s="53" t="s">
        <v>18</v>
      </c>
      <c r="C216" s="38">
        <f t="shared" si="3"/>
        <v>48438</v>
      </c>
      <c r="D216" s="38">
        <v>12206</v>
      </c>
      <c r="E216" s="38">
        <v>5340</v>
      </c>
      <c r="F216" s="38">
        <v>5196</v>
      </c>
      <c r="G216" s="16"/>
      <c r="H216" s="41">
        <v>71180</v>
      </c>
    </row>
    <row r="217" spans="1:8">
      <c r="A217" s="52" t="s">
        <v>305</v>
      </c>
      <c r="B217" s="53" t="s">
        <v>18</v>
      </c>
      <c r="C217" s="38">
        <f t="shared" si="3"/>
        <v>60164</v>
      </c>
      <c r="D217" s="38">
        <v>1735</v>
      </c>
      <c r="E217" s="38">
        <v>1898</v>
      </c>
      <c r="F217" s="38">
        <v>4397</v>
      </c>
      <c r="G217" s="16"/>
      <c r="H217" s="41">
        <v>68194</v>
      </c>
    </row>
    <row r="218" spans="1:8">
      <c r="A218" s="52" t="s">
        <v>319</v>
      </c>
      <c r="B218" s="53" t="s">
        <v>18</v>
      </c>
      <c r="C218" s="38">
        <f t="shared" si="3"/>
        <v>58189</v>
      </c>
      <c r="D218" s="38">
        <v>828</v>
      </c>
      <c r="E218" s="38">
        <v>3066</v>
      </c>
      <c r="F218" s="38">
        <v>1872</v>
      </c>
      <c r="G218" s="16"/>
      <c r="H218" s="41">
        <v>63955</v>
      </c>
    </row>
    <row r="219" spans="1:8">
      <c r="A219" s="52" t="s">
        <v>373</v>
      </c>
      <c r="B219" s="53" t="s">
        <v>18</v>
      </c>
      <c r="C219" s="38">
        <f t="shared" si="3"/>
        <v>33201</v>
      </c>
      <c r="D219" s="38">
        <v>25</v>
      </c>
      <c r="E219" s="38">
        <v>531</v>
      </c>
      <c r="F219" s="38">
        <v>891</v>
      </c>
      <c r="G219" s="16"/>
      <c r="H219" s="41">
        <v>34648</v>
      </c>
    </row>
    <row r="220" spans="1:8">
      <c r="A220" s="52" t="s">
        <v>374</v>
      </c>
      <c r="B220" s="53" t="s">
        <v>18</v>
      </c>
      <c r="C220" s="38">
        <f t="shared" si="3"/>
        <v>33201</v>
      </c>
      <c r="D220" s="38">
        <v>25</v>
      </c>
      <c r="E220" s="38">
        <v>71</v>
      </c>
      <c r="F220" s="38">
        <v>891</v>
      </c>
      <c r="G220" s="16"/>
      <c r="H220" s="41">
        <v>34188</v>
      </c>
    </row>
    <row r="221" spans="1:8">
      <c r="A221" s="52" t="s">
        <v>379</v>
      </c>
      <c r="B221" s="53" t="s">
        <v>18</v>
      </c>
      <c r="C221" s="38">
        <f t="shared" si="3"/>
        <v>25525</v>
      </c>
      <c r="D221" s="38">
        <v>0</v>
      </c>
      <c r="E221" s="38">
        <v>0</v>
      </c>
      <c r="F221" s="38">
        <v>655</v>
      </c>
      <c r="G221" s="16"/>
      <c r="H221" s="41">
        <v>26180</v>
      </c>
    </row>
    <row r="222" spans="1:8">
      <c r="A222" s="52" t="s">
        <v>380</v>
      </c>
      <c r="B222" s="53" t="s">
        <v>18</v>
      </c>
      <c r="C222" s="38">
        <f t="shared" si="3"/>
        <v>25037</v>
      </c>
      <c r="D222" s="38">
        <v>0</v>
      </c>
      <c r="E222" s="38">
        <v>0</v>
      </c>
      <c r="F222" s="38">
        <v>594</v>
      </c>
      <c r="G222" s="16"/>
      <c r="H222" s="41">
        <v>25631</v>
      </c>
    </row>
    <row r="223" spans="1:8">
      <c r="A223" s="52" t="s">
        <v>147</v>
      </c>
      <c r="B223" s="53" t="s">
        <v>21</v>
      </c>
      <c r="C223" s="38">
        <f t="shared" si="3"/>
        <v>93337</v>
      </c>
      <c r="D223" s="38">
        <v>41432</v>
      </c>
      <c r="E223" s="38">
        <v>29520</v>
      </c>
      <c r="F223" s="38">
        <v>12282</v>
      </c>
      <c r="G223" s="16"/>
      <c r="H223" s="41">
        <v>176571</v>
      </c>
    </row>
    <row r="224" spans="1:8">
      <c r="A224" s="52" t="s">
        <v>150</v>
      </c>
      <c r="B224" s="53" t="s">
        <v>21</v>
      </c>
      <c r="C224" s="38">
        <f t="shared" si="3"/>
        <v>93209</v>
      </c>
      <c r="D224" s="38">
        <v>41185</v>
      </c>
      <c r="E224" s="38">
        <v>3954</v>
      </c>
      <c r="F224" s="38">
        <f>25112+7670</f>
        <v>32782</v>
      </c>
      <c r="G224" s="16"/>
      <c r="H224" s="41">
        <v>171130</v>
      </c>
    </row>
    <row r="225" spans="1:8">
      <c r="A225" s="52" t="s">
        <v>153</v>
      </c>
      <c r="B225" s="53" t="s">
        <v>21</v>
      </c>
      <c r="C225" s="38">
        <f t="shared" si="3"/>
        <v>96510</v>
      </c>
      <c r="D225" s="38">
        <v>33619</v>
      </c>
      <c r="E225" s="38">
        <v>17206</v>
      </c>
      <c r="F225" s="38">
        <v>17827</v>
      </c>
      <c r="G225" s="16"/>
      <c r="H225" s="41">
        <v>165162</v>
      </c>
    </row>
    <row r="226" spans="1:8">
      <c r="A226" s="52" t="s">
        <v>407</v>
      </c>
      <c r="B226" s="53" t="s">
        <v>21</v>
      </c>
      <c r="C226" s="38">
        <f t="shared" si="3"/>
        <v>80451</v>
      </c>
      <c r="D226" s="38">
        <v>40017</v>
      </c>
      <c r="E226" s="38">
        <v>24880</v>
      </c>
      <c r="F226" s="38">
        <v>15357</v>
      </c>
      <c r="G226" s="16"/>
      <c r="H226" s="41">
        <v>160705</v>
      </c>
    </row>
    <row r="227" spans="1:8">
      <c r="A227" s="52" t="s">
        <v>159</v>
      </c>
      <c r="B227" s="53" t="s">
        <v>21</v>
      </c>
      <c r="C227" s="38">
        <f t="shared" si="3"/>
        <v>93436</v>
      </c>
      <c r="D227" s="38">
        <v>51171</v>
      </c>
      <c r="E227" s="38">
        <v>2776</v>
      </c>
      <c r="F227" s="38">
        <v>13207</v>
      </c>
      <c r="G227" s="16"/>
      <c r="H227" s="41">
        <v>160590</v>
      </c>
    </row>
    <row r="228" spans="1:8">
      <c r="A228" s="52" t="s">
        <v>166</v>
      </c>
      <c r="B228" s="53" t="s">
        <v>21</v>
      </c>
      <c r="C228" s="38">
        <f t="shared" si="3"/>
        <v>93385</v>
      </c>
      <c r="D228" s="38">
        <v>30264</v>
      </c>
      <c r="E228" s="38">
        <v>21695</v>
      </c>
      <c r="F228" s="38">
        <v>11266</v>
      </c>
      <c r="G228" s="16"/>
      <c r="H228" s="41">
        <v>156610</v>
      </c>
    </row>
    <row r="229" spans="1:8">
      <c r="A229" s="52" t="s">
        <v>167</v>
      </c>
      <c r="B229" s="53" t="s">
        <v>21</v>
      </c>
      <c r="C229" s="38">
        <f t="shared" si="3"/>
        <v>85644</v>
      </c>
      <c r="D229" s="38">
        <v>46138</v>
      </c>
      <c r="E229" s="38">
        <v>13537</v>
      </c>
      <c r="F229" s="38">
        <v>10945</v>
      </c>
      <c r="G229" s="16"/>
      <c r="H229" s="41">
        <v>156264</v>
      </c>
    </row>
    <row r="230" spans="1:8">
      <c r="A230" s="52" t="s">
        <v>185</v>
      </c>
      <c r="B230" s="53" t="s">
        <v>21</v>
      </c>
      <c r="C230" s="38">
        <f t="shared" si="3"/>
        <v>93121</v>
      </c>
      <c r="D230" s="38">
        <v>37844</v>
      </c>
      <c r="E230" s="38">
        <v>0</v>
      </c>
      <c r="F230" s="38">
        <v>12067</v>
      </c>
      <c r="G230" s="16"/>
      <c r="H230" s="41">
        <v>143032</v>
      </c>
    </row>
    <row r="231" spans="1:8">
      <c r="A231" s="52" t="s">
        <v>190</v>
      </c>
      <c r="B231" s="53" t="s">
        <v>21</v>
      </c>
      <c r="C231" s="38">
        <f t="shared" si="3"/>
        <v>93351</v>
      </c>
      <c r="D231" s="38">
        <v>38596</v>
      </c>
      <c r="E231" s="38">
        <v>0</v>
      </c>
      <c r="F231" s="38">
        <v>7536</v>
      </c>
      <c r="G231" s="16"/>
      <c r="H231" s="41">
        <v>139483</v>
      </c>
    </row>
    <row r="232" spans="1:8">
      <c r="A232" s="52" t="s">
        <v>204</v>
      </c>
      <c r="B232" s="53" t="s">
        <v>21</v>
      </c>
      <c r="C232" s="38">
        <f t="shared" si="3"/>
        <v>77013</v>
      </c>
      <c r="D232" s="38">
        <v>29023</v>
      </c>
      <c r="E232" s="38">
        <v>15935</v>
      </c>
      <c r="F232" s="38">
        <v>6460</v>
      </c>
      <c r="G232" s="16"/>
      <c r="H232" s="41">
        <v>128431</v>
      </c>
    </row>
    <row r="233" spans="1:8">
      <c r="A233" s="52" t="s">
        <v>269</v>
      </c>
      <c r="B233" s="53" t="s">
        <v>64</v>
      </c>
      <c r="C233" s="38">
        <f t="shared" si="3"/>
        <v>52970</v>
      </c>
      <c r="D233" s="38">
        <v>8518</v>
      </c>
      <c r="E233" s="38">
        <v>17607</v>
      </c>
      <c r="F233" s="38">
        <v>6919</v>
      </c>
      <c r="G233" s="16"/>
      <c r="H233" s="41">
        <v>86014</v>
      </c>
    </row>
    <row r="234" spans="1:8">
      <c r="A234" s="52" t="s">
        <v>306</v>
      </c>
      <c r="B234" s="53" t="s">
        <v>64</v>
      </c>
      <c r="C234" s="38">
        <f t="shared" si="3"/>
        <v>52879</v>
      </c>
      <c r="D234" s="38">
        <v>5130</v>
      </c>
      <c r="E234" s="38">
        <v>6170</v>
      </c>
      <c r="F234" s="38">
        <v>3863</v>
      </c>
      <c r="G234" s="16"/>
      <c r="H234" s="41">
        <v>68042</v>
      </c>
    </row>
    <row r="235" spans="1:8">
      <c r="A235" s="52" t="s">
        <v>308</v>
      </c>
      <c r="B235" s="53" t="s">
        <v>64</v>
      </c>
      <c r="C235" s="38">
        <f t="shared" si="3"/>
        <v>55944</v>
      </c>
      <c r="D235" s="38">
        <v>3326</v>
      </c>
      <c r="E235" s="38">
        <v>5432</v>
      </c>
      <c r="F235" s="38">
        <v>2962</v>
      </c>
      <c r="G235" s="16"/>
      <c r="H235" s="41">
        <v>67664</v>
      </c>
    </row>
    <row r="236" spans="1:8">
      <c r="A236" s="52" t="s">
        <v>312</v>
      </c>
      <c r="B236" s="53" t="s">
        <v>64</v>
      </c>
      <c r="C236" s="38">
        <f t="shared" si="3"/>
        <v>54927</v>
      </c>
      <c r="D236" s="38">
        <v>3618</v>
      </c>
      <c r="E236" s="38">
        <v>3878</v>
      </c>
      <c r="F236" s="38">
        <v>4442</v>
      </c>
      <c r="G236" s="16"/>
      <c r="H236" s="41">
        <v>66865</v>
      </c>
    </row>
    <row r="237" spans="1:8">
      <c r="A237" s="52" t="s">
        <v>320</v>
      </c>
      <c r="B237" s="53" t="s">
        <v>64</v>
      </c>
      <c r="C237" s="38">
        <f t="shared" si="3"/>
        <v>53531</v>
      </c>
      <c r="D237" s="38">
        <v>1608</v>
      </c>
      <c r="E237" s="38">
        <v>6123</v>
      </c>
      <c r="F237" s="38">
        <v>2598</v>
      </c>
      <c r="G237" s="16"/>
      <c r="H237" s="41">
        <v>63860</v>
      </c>
    </row>
    <row r="238" spans="1:8">
      <c r="A238" s="52" t="s">
        <v>317</v>
      </c>
      <c r="B238" s="53" t="s">
        <v>89</v>
      </c>
      <c r="C238" s="38">
        <f t="shared" si="3"/>
        <v>54431</v>
      </c>
      <c r="D238" s="38">
        <v>4978</v>
      </c>
      <c r="E238" s="38">
        <v>568</v>
      </c>
      <c r="F238" s="38">
        <v>4259</v>
      </c>
      <c r="G238" s="16"/>
      <c r="H238" s="41">
        <v>64236</v>
      </c>
    </row>
    <row r="239" spans="1:8">
      <c r="A239" s="52" t="s">
        <v>225</v>
      </c>
      <c r="B239" s="53" t="s">
        <v>40</v>
      </c>
      <c r="C239" s="38">
        <f t="shared" si="3"/>
        <v>115174</v>
      </c>
      <c r="D239" s="38">
        <v>0</v>
      </c>
      <c r="E239" s="38">
        <v>0</v>
      </c>
      <c r="F239" s="38">
        <v>0</v>
      </c>
      <c r="G239" s="16"/>
      <c r="H239" s="41">
        <v>115174</v>
      </c>
    </row>
    <row r="240" spans="1:8">
      <c r="A240" s="52" t="s">
        <v>383</v>
      </c>
      <c r="B240" s="53" t="s">
        <v>114</v>
      </c>
      <c r="C240" s="38">
        <f t="shared" si="3"/>
        <v>24314</v>
      </c>
      <c r="D240" s="38">
        <v>16</v>
      </c>
      <c r="E240" s="38">
        <v>0</v>
      </c>
      <c r="F240" s="38">
        <v>0</v>
      </c>
      <c r="G240" s="16"/>
      <c r="H240" s="41">
        <v>24330</v>
      </c>
    </row>
    <row r="241" spans="1:8">
      <c r="A241" s="52" t="s">
        <v>218</v>
      </c>
      <c r="B241" s="53" t="s">
        <v>35</v>
      </c>
      <c r="C241" s="38">
        <f t="shared" si="3"/>
        <v>118604</v>
      </c>
      <c r="D241" s="38">
        <v>0</v>
      </c>
      <c r="E241" s="38">
        <v>0</v>
      </c>
      <c r="F241" s="38">
        <v>0</v>
      </c>
      <c r="G241" s="16"/>
      <c r="H241" s="41">
        <v>118604</v>
      </c>
    </row>
    <row r="242" spans="1:8">
      <c r="A242" s="52" t="s">
        <v>237</v>
      </c>
      <c r="B242" s="53" t="s">
        <v>35</v>
      </c>
      <c r="C242" s="38">
        <f t="shared" si="3"/>
        <v>106545</v>
      </c>
      <c r="D242" s="38">
        <v>0</v>
      </c>
      <c r="E242" s="38">
        <v>597</v>
      </c>
      <c r="F242" s="38">
        <v>0</v>
      </c>
      <c r="G242" s="16"/>
      <c r="H242" s="41">
        <v>107142</v>
      </c>
    </row>
    <row r="243" spans="1:8">
      <c r="A243" s="52" t="s">
        <v>278</v>
      </c>
      <c r="B243" s="53" t="s">
        <v>68</v>
      </c>
      <c r="C243" s="38">
        <f t="shared" si="3"/>
        <v>79020</v>
      </c>
      <c r="D243" s="38">
        <v>3412</v>
      </c>
      <c r="E243" s="38">
        <v>0</v>
      </c>
      <c r="F243" s="38">
        <v>0</v>
      </c>
      <c r="G243" s="17"/>
      <c r="H243" s="41">
        <v>82432</v>
      </c>
    </row>
    <row r="244" spans="1:8">
      <c r="A244" s="52" t="s">
        <v>248</v>
      </c>
      <c r="B244" s="53" t="s">
        <v>48</v>
      </c>
      <c r="C244" s="38">
        <f t="shared" si="3"/>
        <v>95474</v>
      </c>
      <c r="D244" s="38">
        <v>2451</v>
      </c>
      <c r="E244" s="38">
        <v>0</v>
      </c>
      <c r="F244" s="38">
        <v>0</v>
      </c>
      <c r="G244" s="16"/>
      <c r="H244" s="41">
        <v>97925</v>
      </c>
    </row>
    <row r="245" spans="1:8">
      <c r="A245" s="52" t="s">
        <v>346</v>
      </c>
      <c r="B245" s="53" t="s">
        <v>103</v>
      </c>
      <c r="C245" s="38">
        <f t="shared" si="3"/>
        <v>54789</v>
      </c>
      <c r="D245" s="38">
        <v>0</v>
      </c>
      <c r="E245" s="38">
        <v>0</v>
      </c>
      <c r="F245" s="38">
        <v>0</v>
      </c>
      <c r="G245" s="16"/>
      <c r="H245" s="41">
        <v>54789</v>
      </c>
    </row>
    <row r="246" spans="1:8">
      <c r="A246" s="52" t="s">
        <v>349</v>
      </c>
      <c r="B246" s="53" t="s">
        <v>105</v>
      </c>
      <c r="C246" s="38">
        <f t="shared" si="3"/>
        <v>51459</v>
      </c>
      <c r="D246" s="38">
        <v>0</v>
      </c>
      <c r="E246" s="38">
        <v>1917</v>
      </c>
      <c r="F246" s="38">
        <v>0</v>
      </c>
      <c r="G246" s="16"/>
      <c r="H246" s="41">
        <v>53376</v>
      </c>
    </row>
    <row r="247" spans="1:8">
      <c r="A247" s="52" t="s">
        <v>264</v>
      </c>
      <c r="B247" s="53" t="s">
        <v>61</v>
      </c>
      <c r="C247" s="38">
        <f t="shared" si="3"/>
        <v>86360</v>
      </c>
      <c r="D247" s="38">
        <v>0</v>
      </c>
      <c r="E247" s="38">
        <v>1253</v>
      </c>
      <c r="F247" s="38">
        <v>0</v>
      </c>
      <c r="G247" s="16"/>
      <c r="H247" s="41">
        <v>87613</v>
      </c>
    </row>
    <row r="248" spans="1:8">
      <c r="A248" s="52" t="s">
        <v>280</v>
      </c>
      <c r="B248" s="53" t="s">
        <v>61</v>
      </c>
      <c r="C248" s="38">
        <f t="shared" si="3"/>
        <v>74101</v>
      </c>
      <c r="D248" s="38">
        <v>0</v>
      </c>
      <c r="E248" s="38">
        <v>3366</v>
      </c>
      <c r="F248" s="38">
        <v>3515</v>
      </c>
      <c r="G248" s="16"/>
      <c r="H248" s="41">
        <v>80982</v>
      </c>
    </row>
    <row r="249" spans="1:8">
      <c r="A249" s="52" t="s">
        <v>333</v>
      </c>
      <c r="B249" s="53" t="s">
        <v>61</v>
      </c>
      <c r="C249" s="38">
        <f t="shared" si="3"/>
        <v>56360</v>
      </c>
      <c r="D249" s="38">
        <v>0</v>
      </c>
      <c r="E249" s="38">
        <v>1698</v>
      </c>
      <c r="F249" s="38">
        <v>0</v>
      </c>
      <c r="G249" s="16"/>
      <c r="H249" s="41">
        <v>58058</v>
      </c>
    </row>
    <row r="250" spans="1:8">
      <c r="A250" s="52" t="s">
        <v>298</v>
      </c>
      <c r="B250" s="53" t="s">
        <v>80</v>
      </c>
      <c r="C250" s="38">
        <f t="shared" si="3"/>
        <v>72814</v>
      </c>
      <c r="D250" s="38">
        <v>728</v>
      </c>
      <c r="E250" s="38">
        <v>0</v>
      </c>
      <c r="F250" s="38">
        <v>0</v>
      </c>
      <c r="G250" s="16"/>
      <c r="H250" s="41">
        <v>73542</v>
      </c>
    </row>
    <row r="251" spans="1:8">
      <c r="A251" s="52" t="s">
        <v>257</v>
      </c>
      <c r="B251" s="53" t="s">
        <v>56</v>
      </c>
      <c r="C251" s="38">
        <f t="shared" si="3"/>
        <v>85885</v>
      </c>
      <c r="D251" s="38">
        <v>0</v>
      </c>
      <c r="E251" s="38">
        <v>6930</v>
      </c>
      <c r="F251" s="38">
        <v>0</v>
      </c>
      <c r="G251" s="16"/>
      <c r="H251" s="41">
        <v>92815</v>
      </c>
    </row>
    <row r="252" spans="1:8">
      <c r="A252" s="52" t="s">
        <v>254</v>
      </c>
      <c r="B252" s="53" t="s">
        <v>53</v>
      </c>
      <c r="C252" s="38">
        <f t="shared" si="3"/>
        <v>91496</v>
      </c>
      <c r="D252" s="38">
        <v>4137</v>
      </c>
      <c r="E252" s="38">
        <v>0</v>
      </c>
      <c r="F252" s="38">
        <v>0</v>
      </c>
      <c r="G252" s="16"/>
      <c r="H252" s="41">
        <v>95633</v>
      </c>
    </row>
    <row r="253" spans="1:8">
      <c r="A253" s="52" t="s">
        <v>286</v>
      </c>
      <c r="B253" s="53" t="s">
        <v>53</v>
      </c>
      <c r="C253" s="38">
        <f t="shared" si="3"/>
        <v>77878</v>
      </c>
      <c r="D253" s="38">
        <v>0</v>
      </c>
      <c r="E253" s="38">
        <v>0</v>
      </c>
      <c r="F253" s="38">
        <v>0</v>
      </c>
      <c r="G253" s="16"/>
      <c r="H253" s="41">
        <v>77878</v>
      </c>
    </row>
    <row r="254" spans="1:8">
      <c r="A254" s="52" t="s">
        <v>328</v>
      </c>
      <c r="B254" s="53" t="s">
        <v>95</v>
      </c>
      <c r="C254" s="38">
        <f t="shared" si="3"/>
        <v>59762</v>
      </c>
      <c r="D254" s="38">
        <v>1793</v>
      </c>
      <c r="E254" s="38">
        <v>0</v>
      </c>
      <c r="F254" s="38">
        <v>0</v>
      </c>
      <c r="G254" s="16"/>
      <c r="H254" s="41">
        <v>61555</v>
      </c>
    </row>
    <row r="255" spans="1:8">
      <c r="A255" s="52" t="s">
        <v>330</v>
      </c>
      <c r="B255" s="53" t="s">
        <v>95</v>
      </c>
      <c r="C255" s="38">
        <f t="shared" si="3"/>
        <v>59762</v>
      </c>
      <c r="D255" s="38">
        <v>1195</v>
      </c>
      <c r="E255" s="38">
        <v>0</v>
      </c>
      <c r="F255" s="38">
        <v>0</v>
      </c>
      <c r="G255" s="16"/>
      <c r="H255" s="41">
        <v>60957</v>
      </c>
    </row>
    <row r="256" spans="1:8">
      <c r="A256" s="52" t="s">
        <v>227</v>
      </c>
      <c r="B256" s="53" t="s">
        <v>41</v>
      </c>
      <c r="C256" s="38">
        <f t="shared" si="3"/>
        <v>99236</v>
      </c>
      <c r="D256" s="38">
        <v>300</v>
      </c>
      <c r="E256" s="38">
        <v>10500</v>
      </c>
      <c r="F256" s="38">
        <v>3876</v>
      </c>
      <c r="G256" s="16"/>
      <c r="H256" s="41">
        <v>113912</v>
      </c>
    </row>
    <row r="257" spans="1:8">
      <c r="A257" s="52" t="s">
        <v>250</v>
      </c>
      <c r="B257" s="53" t="s">
        <v>49</v>
      </c>
      <c r="C257" s="38">
        <f t="shared" si="3"/>
        <v>93429</v>
      </c>
      <c r="D257" s="38">
        <v>0</v>
      </c>
      <c r="E257" s="38">
        <v>0</v>
      </c>
      <c r="F257" s="38">
        <v>3634</v>
      </c>
      <c r="G257" s="16"/>
      <c r="H257" s="41">
        <v>97063</v>
      </c>
    </row>
    <row r="258" spans="1:8">
      <c r="A258" s="52" t="s">
        <v>262</v>
      </c>
      <c r="B258" s="53" t="s">
        <v>49</v>
      </c>
      <c r="C258" s="38">
        <f t="shared" si="3"/>
        <v>89634</v>
      </c>
      <c r="D258" s="38">
        <v>0</v>
      </c>
      <c r="E258" s="38">
        <v>0</v>
      </c>
      <c r="F258" s="38">
        <v>0</v>
      </c>
      <c r="G258" s="16"/>
      <c r="H258" s="41">
        <v>89634</v>
      </c>
    </row>
    <row r="259" spans="1:8">
      <c r="A259" s="52" t="s">
        <v>309</v>
      </c>
      <c r="B259" s="53" t="s">
        <v>408</v>
      </c>
      <c r="C259" s="38">
        <f t="shared" si="3"/>
        <v>62787</v>
      </c>
      <c r="D259" s="38">
        <v>2225</v>
      </c>
      <c r="E259" s="38">
        <v>0</v>
      </c>
      <c r="F259" s="38">
        <v>2643</v>
      </c>
      <c r="G259" s="16"/>
      <c r="H259" s="41">
        <v>67655</v>
      </c>
    </row>
    <row r="260" spans="1:8">
      <c r="A260" s="52" t="s">
        <v>329</v>
      </c>
      <c r="B260" s="53" t="s">
        <v>408</v>
      </c>
      <c r="C260" s="38">
        <f t="shared" si="3"/>
        <v>59888</v>
      </c>
      <c r="D260" s="38">
        <v>1120</v>
      </c>
      <c r="E260" s="38">
        <v>0</v>
      </c>
      <c r="F260" s="38">
        <v>0</v>
      </c>
      <c r="G260" s="16"/>
      <c r="H260" s="41">
        <v>61008</v>
      </c>
    </row>
    <row r="261" spans="1:8">
      <c r="A261" s="52" t="s">
        <v>334</v>
      </c>
      <c r="B261" s="53" t="s">
        <v>408</v>
      </c>
      <c r="C261" s="38">
        <f t="shared" si="3"/>
        <v>57458</v>
      </c>
      <c r="D261" s="38">
        <v>324</v>
      </c>
      <c r="E261" s="38">
        <v>0</v>
      </c>
      <c r="F261" s="38">
        <v>0</v>
      </c>
      <c r="G261" s="16"/>
      <c r="H261" s="41">
        <v>57782</v>
      </c>
    </row>
    <row r="262" spans="1:8">
      <c r="A262" s="52" t="s">
        <v>256</v>
      </c>
      <c r="B262" s="53" t="s">
        <v>55</v>
      </c>
      <c r="C262" s="38">
        <f t="shared" si="3"/>
        <v>93278</v>
      </c>
      <c r="D262" s="38">
        <v>0</v>
      </c>
      <c r="E262" s="38">
        <v>0</v>
      </c>
      <c r="F262" s="38">
        <v>0</v>
      </c>
      <c r="G262" s="16"/>
      <c r="H262" s="41">
        <v>93278</v>
      </c>
    </row>
    <row r="263" spans="1:8">
      <c r="A263" s="52" t="s">
        <v>344</v>
      </c>
      <c r="B263" s="53" t="s">
        <v>102</v>
      </c>
      <c r="C263" s="38">
        <f t="shared" si="3"/>
        <v>48927</v>
      </c>
      <c r="D263" s="38">
        <v>600</v>
      </c>
      <c r="E263" s="38">
        <v>5770</v>
      </c>
      <c r="F263" s="38">
        <v>0</v>
      </c>
      <c r="G263" s="16"/>
      <c r="H263" s="41">
        <v>55297</v>
      </c>
    </row>
    <row r="264" spans="1:8">
      <c r="A264" s="52" t="s">
        <v>352</v>
      </c>
      <c r="B264" s="53" t="s">
        <v>102</v>
      </c>
      <c r="C264" s="38">
        <f t="shared" si="3"/>
        <v>46526</v>
      </c>
      <c r="D264" s="38">
        <v>0</v>
      </c>
      <c r="E264" s="38">
        <v>2596</v>
      </c>
      <c r="F264" s="38">
        <v>747</v>
      </c>
      <c r="G264" s="16"/>
      <c r="H264" s="41">
        <v>49869</v>
      </c>
    </row>
    <row r="265" spans="1:8">
      <c r="A265" s="52" t="s">
        <v>288</v>
      </c>
      <c r="B265" s="53" t="s">
        <v>71</v>
      </c>
      <c r="C265" s="38">
        <f t="shared" si="3"/>
        <v>64558</v>
      </c>
      <c r="D265" s="38">
        <v>5749</v>
      </c>
      <c r="E265" s="38">
        <v>3609</v>
      </c>
      <c r="F265" s="38">
        <v>3316</v>
      </c>
      <c r="G265" s="16"/>
      <c r="H265" s="41">
        <v>77232</v>
      </c>
    </row>
    <row r="266" spans="1:8">
      <c r="A266" s="52" t="s">
        <v>313</v>
      </c>
      <c r="B266" s="53" t="s">
        <v>71</v>
      </c>
      <c r="C266" s="38">
        <f t="shared" si="3"/>
        <v>56449</v>
      </c>
      <c r="D266" s="38">
        <v>2192</v>
      </c>
      <c r="E266" s="38">
        <v>8187</v>
      </c>
      <c r="F266" s="38">
        <v>0</v>
      </c>
      <c r="G266" s="16"/>
      <c r="H266" s="41">
        <v>66828</v>
      </c>
    </row>
    <row r="267" spans="1:8">
      <c r="A267" s="52" t="s">
        <v>251</v>
      </c>
      <c r="B267" s="53" t="s">
        <v>50</v>
      </c>
      <c r="C267" s="38">
        <f t="shared" si="3"/>
        <v>77459</v>
      </c>
      <c r="D267" s="38">
        <v>11274</v>
      </c>
      <c r="E267" s="38">
        <v>3707</v>
      </c>
      <c r="F267" s="38">
        <v>4161</v>
      </c>
      <c r="G267" s="16"/>
      <c r="H267" s="41">
        <v>96601</v>
      </c>
    </row>
    <row r="268" spans="1:8">
      <c r="A268" s="52" t="s">
        <v>219</v>
      </c>
      <c r="B268" s="53" t="s">
        <v>36</v>
      </c>
      <c r="C268" s="38">
        <f t="shared" ref="C268:C284" si="4">H268-F268-D268-E268</f>
        <v>76716</v>
      </c>
      <c r="D268" s="38">
        <v>12359</v>
      </c>
      <c r="E268" s="38">
        <v>23275</v>
      </c>
      <c r="F268" s="38">
        <v>5841</v>
      </c>
      <c r="G268" s="16"/>
      <c r="H268" s="41">
        <v>118191</v>
      </c>
    </row>
    <row r="269" spans="1:8">
      <c r="A269" s="52" t="s">
        <v>231</v>
      </c>
      <c r="B269" s="53" t="s">
        <v>36</v>
      </c>
      <c r="C269" s="38">
        <f t="shared" si="4"/>
        <v>79715</v>
      </c>
      <c r="D269" s="38">
        <v>5738</v>
      </c>
      <c r="E269" s="38">
        <v>19381</v>
      </c>
      <c r="F269" s="38">
        <v>6917</v>
      </c>
      <c r="G269" s="15"/>
      <c r="H269" s="41">
        <v>111751</v>
      </c>
    </row>
    <row r="270" spans="1:8">
      <c r="A270" s="52" t="s">
        <v>238</v>
      </c>
      <c r="B270" s="53" t="s">
        <v>36</v>
      </c>
      <c r="C270" s="38">
        <f t="shared" si="4"/>
        <v>76716</v>
      </c>
      <c r="D270" s="38">
        <v>6447</v>
      </c>
      <c r="E270" s="38">
        <v>16145</v>
      </c>
      <c r="F270" s="38">
        <v>7428</v>
      </c>
      <c r="G270" s="16"/>
      <c r="H270" s="41">
        <v>106736</v>
      </c>
    </row>
    <row r="271" spans="1:8">
      <c r="A271" s="52" t="s">
        <v>220</v>
      </c>
      <c r="B271" s="53" t="s">
        <v>37</v>
      </c>
      <c r="C271" s="38">
        <f t="shared" si="4"/>
        <v>106327</v>
      </c>
      <c r="D271" s="38">
        <v>4704</v>
      </c>
      <c r="E271" s="38">
        <v>412</v>
      </c>
      <c r="F271" s="38">
        <v>5200</v>
      </c>
      <c r="G271" s="16"/>
      <c r="H271" s="41">
        <v>116643</v>
      </c>
    </row>
    <row r="272" spans="1:8">
      <c r="A272" s="52" t="s">
        <v>326</v>
      </c>
      <c r="B272" s="53" t="s">
        <v>94</v>
      </c>
      <c r="C272" s="38">
        <f t="shared" si="4"/>
        <v>56194</v>
      </c>
      <c r="D272" s="38">
        <v>3330</v>
      </c>
      <c r="E272" s="38">
        <v>2810</v>
      </c>
      <c r="F272" s="38">
        <v>0</v>
      </c>
      <c r="G272" s="16"/>
      <c r="H272" s="41">
        <v>62334</v>
      </c>
    </row>
    <row r="273" spans="1:8">
      <c r="A273" s="52" t="s">
        <v>335</v>
      </c>
      <c r="B273" s="53" t="s">
        <v>94</v>
      </c>
      <c r="C273" s="38">
        <f t="shared" si="4"/>
        <v>55495</v>
      </c>
      <c r="D273" s="38">
        <v>2265</v>
      </c>
      <c r="E273" s="38">
        <v>0</v>
      </c>
      <c r="F273" s="38">
        <v>0</v>
      </c>
      <c r="G273" s="16"/>
      <c r="H273" s="41">
        <v>57760</v>
      </c>
    </row>
    <row r="274" spans="1:8">
      <c r="A274" s="52" t="s">
        <v>268</v>
      </c>
      <c r="B274" s="53" t="s">
        <v>63</v>
      </c>
      <c r="C274" s="38">
        <f t="shared" si="4"/>
        <v>64357</v>
      </c>
      <c r="D274" s="38">
        <v>4462</v>
      </c>
      <c r="E274" s="38">
        <v>14046</v>
      </c>
      <c r="F274" s="38">
        <v>3333</v>
      </c>
      <c r="G274" s="16"/>
      <c r="H274" s="41">
        <v>86198</v>
      </c>
    </row>
    <row r="275" spans="1:8">
      <c r="A275" s="52" t="s">
        <v>362</v>
      </c>
      <c r="B275" s="53" t="s">
        <v>111</v>
      </c>
      <c r="C275" s="38">
        <f t="shared" si="4"/>
        <v>42203</v>
      </c>
      <c r="D275" s="38">
        <v>0</v>
      </c>
      <c r="E275" s="38">
        <v>2468</v>
      </c>
      <c r="F275" s="38">
        <v>0</v>
      </c>
      <c r="G275" s="16"/>
      <c r="H275" s="41">
        <v>44671</v>
      </c>
    </row>
    <row r="276" spans="1:8">
      <c r="A276" s="52" t="s">
        <v>294</v>
      </c>
      <c r="B276" s="53" t="s">
        <v>77</v>
      </c>
      <c r="C276" s="38">
        <f t="shared" si="4"/>
        <v>58496</v>
      </c>
      <c r="D276" s="38">
        <v>1710</v>
      </c>
      <c r="E276" s="38">
        <v>11958</v>
      </c>
      <c r="F276" s="38">
        <v>2452</v>
      </c>
      <c r="G276" s="16"/>
      <c r="H276" s="41">
        <v>74616</v>
      </c>
    </row>
    <row r="277" spans="1:8">
      <c r="A277" s="52" t="s">
        <v>299</v>
      </c>
      <c r="B277" s="53" t="s">
        <v>77</v>
      </c>
      <c r="C277" s="38">
        <f t="shared" si="4"/>
        <v>58746</v>
      </c>
      <c r="D277" s="38">
        <v>3452</v>
      </c>
      <c r="E277" s="38">
        <v>8297</v>
      </c>
      <c r="F277" s="38">
        <v>1553</v>
      </c>
      <c r="G277" s="16"/>
      <c r="H277" s="41">
        <v>72048</v>
      </c>
    </row>
    <row r="278" spans="1:8">
      <c r="A278" s="52" t="s">
        <v>322</v>
      </c>
      <c r="B278" s="53" t="s">
        <v>77</v>
      </c>
      <c r="C278" s="38">
        <f t="shared" si="4"/>
        <v>52148</v>
      </c>
      <c r="D278" s="38">
        <v>960</v>
      </c>
      <c r="E278" s="38">
        <v>8409</v>
      </c>
      <c r="F278" s="38">
        <v>1378</v>
      </c>
      <c r="G278" s="16"/>
      <c r="H278" s="41">
        <v>62895</v>
      </c>
    </row>
    <row r="279" spans="1:8">
      <c r="A279" s="52" t="s">
        <v>259</v>
      </c>
      <c r="B279" s="53" t="s">
        <v>57</v>
      </c>
      <c r="C279" s="38">
        <f t="shared" si="4"/>
        <v>85884</v>
      </c>
      <c r="D279" s="38">
        <v>3759</v>
      </c>
      <c r="E279" s="38">
        <v>2189</v>
      </c>
      <c r="F279" s="38">
        <v>0</v>
      </c>
      <c r="G279" s="16"/>
      <c r="H279" s="41">
        <v>91832</v>
      </c>
    </row>
    <row r="280" spans="1:8">
      <c r="A280" s="52" t="s">
        <v>358</v>
      </c>
      <c r="B280" s="53" t="s">
        <v>108</v>
      </c>
      <c r="C280" s="38">
        <f t="shared" si="4"/>
        <v>44823</v>
      </c>
      <c r="D280" s="38">
        <v>0</v>
      </c>
      <c r="E280" s="38">
        <v>1226</v>
      </c>
      <c r="F280" s="38">
        <v>0</v>
      </c>
      <c r="G280" s="16"/>
      <c r="H280" s="41">
        <v>46049</v>
      </c>
    </row>
    <row r="281" spans="1:8">
      <c r="A281" s="52" t="s">
        <v>325</v>
      </c>
      <c r="B281" s="53" t="s">
        <v>93</v>
      </c>
      <c r="C281" s="38">
        <f t="shared" si="4"/>
        <v>57531</v>
      </c>
      <c r="D281" s="38">
        <v>716</v>
      </c>
      <c r="E281" s="38">
        <v>4234</v>
      </c>
      <c r="F281" s="38">
        <v>0</v>
      </c>
      <c r="G281" s="16"/>
      <c r="H281" s="41">
        <v>62481</v>
      </c>
    </row>
    <row r="282" spans="1:8">
      <c r="A282" s="52" t="s">
        <v>354</v>
      </c>
      <c r="B282" s="53" t="s">
        <v>93</v>
      </c>
      <c r="C282" s="38">
        <f t="shared" si="4"/>
        <v>42494</v>
      </c>
      <c r="D282" s="38">
        <v>0</v>
      </c>
      <c r="E282" s="38">
        <v>4422</v>
      </c>
      <c r="F282" s="38">
        <v>0</v>
      </c>
      <c r="G282" s="16"/>
      <c r="H282" s="41">
        <v>46916</v>
      </c>
    </row>
    <row r="283" spans="1:8">
      <c r="A283" s="52" t="s">
        <v>296</v>
      </c>
      <c r="B283" s="53" t="s">
        <v>79</v>
      </c>
      <c r="C283" s="38">
        <f t="shared" si="4"/>
        <v>59494</v>
      </c>
      <c r="D283" s="38">
        <v>3655</v>
      </c>
      <c r="E283" s="38">
        <v>8289</v>
      </c>
      <c r="F283" s="38">
        <v>2447</v>
      </c>
      <c r="G283" s="16"/>
      <c r="H283" s="41">
        <v>73885</v>
      </c>
    </row>
    <row r="284" spans="1:8" ht="13.5" thickBot="1">
      <c r="A284" s="54" t="s">
        <v>365</v>
      </c>
      <c r="B284" s="55" t="s">
        <v>79</v>
      </c>
      <c r="C284" s="39">
        <f t="shared" si="4"/>
        <v>37729</v>
      </c>
      <c r="D284" s="39">
        <v>1398</v>
      </c>
      <c r="E284" s="40">
        <v>1787</v>
      </c>
      <c r="F284" s="39">
        <v>0</v>
      </c>
      <c r="G284" s="19"/>
      <c r="H284" s="42">
        <v>40914</v>
      </c>
    </row>
    <row r="286" spans="1:8" ht="13.5" thickBot="1">
      <c r="B286" s="56" t="s">
        <v>405</v>
      </c>
      <c r="C286" s="3">
        <f>SUM(C12:C284)</f>
        <v>21754674.600000001</v>
      </c>
      <c r="D286" s="3">
        <f t="shared" ref="D286:H286" si="5">SUM(D12:D284)</f>
        <v>3216196</v>
      </c>
      <c r="E286" s="3">
        <f t="shared" si="5"/>
        <v>3106993</v>
      </c>
      <c r="F286" s="3">
        <f t="shared" si="5"/>
        <v>1912764</v>
      </c>
      <c r="G286" s="3"/>
      <c r="H286" s="51">
        <f t="shared" si="5"/>
        <v>29990627.600000001</v>
      </c>
    </row>
    <row r="287" spans="1:8" ht="14.25" thickTop="1" thickBot="1"/>
    <row r="288" spans="1:8">
      <c r="A288" s="29" t="s">
        <v>388</v>
      </c>
      <c r="B288" s="56" t="s">
        <v>391</v>
      </c>
      <c r="C288" s="45">
        <f>MAX(C12:C284)</f>
        <v>230933</v>
      </c>
      <c r="D288" s="46">
        <f>MAX(D12:D284)</f>
        <v>71717</v>
      </c>
      <c r="E288" s="46">
        <f>MAX(E12:E284)</f>
        <v>78197</v>
      </c>
      <c r="F288" s="46">
        <f>MAX(F12:F284)</f>
        <v>199668</v>
      </c>
      <c r="G288" s="31"/>
      <c r="H288" s="47">
        <f>MAX(H12:H284)</f>
        <v>425775</v>
      </c>
    </row>
    <row r="289" spans="1:8">
      <c r="A289" s="57">
        <v>273</v>
      </c>
      <c r="B289" s="56" t="s">
        <v>389</v>
      </c>
      <c r="C289" s="48">
        <f>AVERAGE(C12:C284)</f>
        <v>79687.452747252755</v>
      </c>
      <c r="D289" s="38">
        <f>AVERAGE(D12:D284)</f>
        <v>11780.93772893773</v>
      </c>
      <c r="E289" s="38">
        <f>AVERAGE(E12:E284)</f>
        <v>11380.926739926739</v>
      </c>
      <c r="F289" s="38">
        <f>AVERAGE(F12:F284)</f>
        <v>7006.4615384615381</v>
      </c>
      <c r="G289" s="16"/>
      <c r="H289" s="41">
        <f>AVERAGE(H12:H284)</f>
        <v>109855.77875457876</v>
      </c>
    </row>
    <row r="290" spans="1:8">
      <c r="B290" s="56" t="s">
        <v>390</v>
      </c>
      <c r="C290" s="48">
        <f>MEDIAN(C12:C284)</f>
        <v>74542</v>
      </c>
      <c r="D290" s="38">
        <f t="shared" ref="D290:F290" si="6">MEDIAN(D12:D284)</f>
        <v>2265</v>
      </c>
      <c r="E290" s="38">
        <f t="shared" si="6"/>
        <v>3395</v>
      </c>
      <c r="F290" s="38">
        <f t="shared" si="6"/>
        <v>3637</v>
      </c>
      <c r="G290" s="16"/>
      <c r="H290" s="41">
        <f>MEDIAN(H12:H284)</f>
        <v>97925</v>
      </c>
    </row>
    <row r="291" spans="1:8" ht="8.1" customHeight="1" thickBot="1">
      <c r="B291" s="7"/>
      <c r="C291" s="32"/>
      <c r="D291" s="33"/>
      <c r="E291" s="33"/>
      <c r="F291" s="33"/>
      <c r="G291" s="33"/>
      <c r="H291" s="44"/>
    </row>
    <row r="292" spans="1:8">
      <c r="B292" s="7"/>
      <c r="C292" s="30" t="s">
        <v>0</v>
      </c>
      <c r="D292" s="13" t="s">
        <v>1</v>
      </c>
      <c r="E292" s="13" t="s">
        <v>6</v>
      </c>
      <c r="F292" s="13" t="s">
        <v>406</v>
      </c>
      <c r="G292" s="13"/>
      <c r="H292" s="23" t="s">
        <v>405</v>
      </c>
    </row>
    <row r="293" spans="1:8" ht="13.5" thickBot="1">
      <c r="B293" s="7"/>
      <c r="C293" s="10" t="s">
        <v>4</v>
      </c>
      <c r="D293" s="12" t="s">
        <v>5</v>
      </c>
      <c r="E293" s="12"/>
      <c r="F293" s="12" t="s">
        <v>7</v>
      </c>
      <c r="G293" s="12"/>
      <c r="H293" s="24" t="s">
        <v>4</v>
      </c>
    </row>
    <row r="294" spans="1:8">
      <c r="B294" s="7"/>
      <c r="C294" s="2"/>
      <c r="D294" s="2"/>
      <c r="E294" s="2"/>
      <c r="F294" s="2"/>
      <c r="G294" s="2"/>
      <c r="H294" s="2"/>
    </row>
    <row r="296" spans="1:8">
      <c r="A296" s="29" t="s">
        <v>397</v>
      </c>
      <c r="B296" s="22"/>
      <c r="C296" s="22"/>
      <c r="D296" s="22"/>
      <c r="E296" s="22"/>
      <c r="F296" s="22"/>
      <c r="G296" s="22"/>
      <c r="H296" s="22"/>
    </row>
    <row r="297" spans="1:8" ht="5.25" customHeight="1">
      <c r="A297" s="28"/>
      <c r="B297" s="22"/>
      <c r="C297" s="22"/>
      <c r="D297" s="22"/>
      <c r="E297" s="22"/>
      <c r="F297" s="22"/>
      <c r="G297" s="22"/>
      <c r="H297" s="22"/>
    </row>
    <row r="298" spans="1:8" ht="111.75" customHeight="1">
      <c r="A298" s="59" t="s">
        <v>400</v>
      </c>
      <c r="B298" s="59"/>
      <c r="C298" s="59"/>
      <c r="D298" s="59"/>
      <c r="E298" s="59"/>
      <c r="F298" s="59"/>
      <c r="G298" s="34"/>
      <c r="H298" s="34"/>
    </row>
    <row r="299" spans="1:8" ht="96" customHeight="1">
      <c r="A299" s="59" t="s">
        <v>401</v>
      </c>
      <c r="B299" s="59"/>
      <c r="C299" s="59"/>
      <c r="D299" s="59"/>
      <c r="E299" s="59"/>
      <c r="F299" s="59"/>
      <c r="G299" s="34"/>
      <c r="H299" s="34"/>
    </row>
    <row r="300" spans="1:8" ht="124.5" customHeight="1">
      <c r="A300" s="59" t="s">
        <v>402</v>
      </c>
      <c r="B300" s="59"/>
      <c r="C300" s="59"/>
      <c r="D300" s="59"/>
      <c r="E300" s="59"/>
      <c r="F300" s="59"/>
      <c r="G300" s="34"/>
      <c r="H300" s="34"/>
    </row>
    <row r="301" spans="1:8" ht="36.75" customHeight="1">
      <c r="A301" s="59" t="s">
        <v>403</v>
      </c>
      <c r="B301" s="59"/>
      <c r="C301" s="59"/>
      <c r="D301" s="59"/>
      <c r="E301" s="59"/>
      <c r="F301" s="59"/>
      <c r="G301" s="34"/>
      <c r="H301" s="34"/>
    </row>
    <row r="302" spans="1:8" ht="110.25" customHeight="1">
      <c r="A302" s="59" t="s">
        <v>404</v>
      </c>
      <c r="B302" s="59"/>
      <c r="C302" s="59"/>
      <c r="D302" s="59"/>
      <c r="E302" s="59"/>
      <c r="F302" s="59"/>
      <c r="G302" s="34"/>
      <c r="H302" s="34"/>
    </row>
    <row r="304" spans="1:8">
      <c r="A304" s="58" t="s">
        <v>399</v>
      </c>
      <c r="B304" s="58"/>
      <c r="C304" s="58"/>
      <c r="D304" s="58"/>
      <c r="E304" s="58"/>
      <c r="F304" s="58"/>
    </row>
    <row r="305" spans="1:8">
      <c r="C305" s="4"/>
      <c r="D305" s="4"/>
      <c r="E305" s="4"/>
      <c r="F305" s="4"/>
      <c r="G305" s="4"/>
      <c r="H305" s="4"/>
    </row>
    <row r="307" spans="1:8">
      <c r="A307" s="29" t="s">
        <v>396</v>
      </c>
    </row>
    <row r="308" spans="1:8">
      <c r="A308" s="29" t="s">
        <v>395</v>
      </c>
    </row>
  </sheetData>
  <sortState ref="A8:H280">
    <sortCondition ref="B8:B280"/>
    <sortCondition descending="1" ref="H8:H280"/>
    <sortCondition ref="A8:A280"/>
  </sortState>
  <mergeCells count="8">
    <mergeCell ref="A304:F304"/>
    <mergeCell ref="A301:F301"/>
    <mergeCell ref="A302:F302"/>
    <mergeCell ref="A5:H5"/>
    <mergeCell ref="A7:H7"/>
    <mergeCell ref="A298:F298"/>
    <mergeCell ref="A299:F299"/>
    <mergeCell ref="A300:F300"/>
  </mergeCells>
  <hyperlinks>
    <hyperlink ref="A7:H7" location="'El Segundo 2009 - POSITION Sort'!A296" tooltip="CLICK HERE to see the important notes at the end explaining the meaning of each column." display="( See the important notes at the end explaining the meaning of each column. )"/>
    <hyperlink ref="A304:F304" location="'El Segundo 2009 - POSITION Sort'!A1" tooltip="CLICK HERE to return to the top of the spreadsheet." display="( Return to Top )"/>
  </hyperlink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 Segundo 2009 - EARNINGS Sort</vt:lpstr>
      <vt:lpstr>El Segundo 2009 - NAME Sort</vt:lpstr>
      <vt:lpstr>El Segundo 2009 - POSITION Sort</vt:lpstr>
    </vt:vector>
  </TitlesOfParts>
  <Company>El Segundo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El Segundo, California Full-Time Permanent City Employee Earnings</dc:title>
  <dc:subject>2009 El Segundo, California Full-Time Permanent City Employee Earnings</dc:subject>
  <dc:creator>El Segundo and Former Councilmember Michael D. Robbins</dc:creator>
  <cp:keywords>El Segundo, California, CA, 2009, city, employee, salary, salaries, compensation</cp:keywords>
  <dc:description>Public record data requested by, and additional rows, columns, information, calculations, layout, formatting, and graphs added by former El Segundo City Councilmember Michael D. Robbins, PublicSafetyProject.org.
Copyright © 2010. Permission granted to reproduce with attribution including all of this information.</dc:description>
  <cp:lastModifiedBy>windows7</cp:lastModifiedBy>
  <cp:lastPrinted>2010-09-05T11:01:27Z</cp:lastPrinted>
  <dcterms:created xsi:type="dcterms:W3CDTF">2010-08-03T18:12:39Z</dcterms:created>
  <dcterms:modified xsi:type="dcterms:W3CDTF">2010-09-07T08:45:26Z</dcterms:modified>
  <cp:contentStatus>Public Record Data</cp:contentStatus>
</cp:coreProperties>
</file>